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73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'Sheet1'!$A$4:$L$53</definedName>
    <definedName name="solver_adj" localSheetId="0" hidden="1">'Sheet1'!$B$4:$J$4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'Sheet1'!$B$4:$J$4</definedName>
    <definedName name="solver_lhs2" localSheetId="0" hidden="1">'Sheet1'!$B$4:$J$4</definedName>
    <definedName name="solver_lhs3" localSheetId="0" hidden="1">'Sheet1'!$L$4</definedName>
    <definedName name="solver_lhs4" localSheetId="0" hidden="1">'Sheet1'!$K$46</definedName>
    <definedName name="solver_lhs5" localSheetId="0" hidden="1">'Sheet1'!$H$4</definedName>
    <definedName name="solver_lhs6" localSheetId="0" hidden="1">'Sheet1'!$F$4</definedName>
    <definedName name="solver_lhs7" localSheetId="0" hidden="1">'Sheet1'!$H$4</definedName>
    <definedName name="solver_lhs8" localSheetId="0" hidden="1">'Sheet1'!$J$4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'Sheet1'!$K$39</definedName>
    <definedName name="solver_pre" localSheetId="0" hidden="1">0.000001</definedName>
    <definedName name="solver_rel1" localSheetId="0" hidden="1">1</definedName>
    <definedName name="solver_rel2" localSheetId="0" hidden="1">3</definedName>
    <definedName name="solver_rel3" localSheetId="0" hidden="1">2</definedName>
    <definedName name="solver_rel4" localSheetId="0" hidden="1">3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hs1" localSheetId="0" hidden="1">1</definedName>
    <definedName name="solver_rhs2" localSheetId="0" hidden="1">0</definedName>
    <definedName name="solver_rhs3" localSheetId="0" hidden="1">0</definedName>
    <definedName name="solver_rhs4" localSheetId="0" hidden="1">'Sheet1'!$B$46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<sst xmlns="http://schemas.openxmlformats.org/spreadsheetml/2006/main" count="109" uniqueCount="50">
  <si>
    <t>Year</t>
  </si>
  <si>
    <t>ST Bonds</t>
  </si>
  <si>
    <t>LT Bonds</t>
  </si>
  <si>
    <t>Lg Stock</t>
  </si>
  <si>
    <t>Lg Value</t>
  </si>
  <si>
    <t>Sm Stock</t>
  </si>
  <si>
    <t>Sm Value</t>
  </si>
  <si>
    <t>Int'l Lg</t>
  </si>
  <si>
    <t>Int'l Value</t>
  </si>
  <si>
    <t>Std. Dev</t>
  </si>
  <si>
    <t>Ann. Ret.</t>
  </si>
  <si>
    <t>Worst</t>
  </si>
  <si>
    <t>Best</t>
  </si>
  <si>
    <t>Weights</t>
  </si>
  <si>
    <t>(Current)</t>
  </si>
  <si>
    <t>Exp Worst</t>
  </si>
  <si>
    <t>Over:</t>
  </si>
  <si>
    <t>MM</t>
  </si>
  <si>
    <t>Avg Ret</t>
  </si>
  <si>
    <t>2 Year Returns Beginning:</t>
  </si>
  <si>
    <t>Worst 2</t>
  </si>
  <si>
    <t>3 Year Returns Beginning:</t>
  </si>
  <si>
    <t>Worst 3</t>
  </si>
  <si>
    <t>5 Year Returns Beginning:</t>
  </si>
  <si>
    <t>Worst 5</t>
  </si>
  <si>
    <t>Tx% assets</t>
  </si>
  <si>
    <t>Tax rate</t>
  </si>
  <si>
    <t>1-tax</t>
  </si>
  <si>
    <t>Tax adj</t>
  </si>
  <si>
    <t>(Cur taxable)</t>
  </si>
  <si>
    <t>16 Year Returns Beginning:</t>
  </si>
  <si>
    <t>Worst 16</t>
  </si>
  <si>
    <t>Initial:</t>
  </si>
  <si>
    <t>Yearly:</t>
  </si>
  <si>
    <t>Tax Free</t>
  </si>
  <si>
    <t>Taxable</t>
  </si>
  <si>
    <t>Cont. @ End</t>
  </si>
  <si>
    <t>Diff Beg/End</t>
  </si>
  <si>
    <t>Internal Numbers:</t>
  </si>
  <si>
    <t>Basic Return Data:</t>
  </si>
  <si>
    <t>10 Year Returns Beginning:</t>
  </si>
  <si>
    <t>Worst 10</t>
  </si>
  <si>
    <t>Best 2</t>
  </si>
  <si>
    <t>Best 3</t>
  </si>
  <si>
    <t>Best 5</t>
  </si>
  <si>
    <t>Best 10</t>
  </si>
  <si>
    <t>Best 16</t>
  </si>
  <si>
    <t>(Cur Alloc)</t>
  </si>
  <si>
    <t>Quick instructions: Enter weights (must add to 100%) in yellow, read returns in blue.</t>
  </si>
  <si>
    <t>NOTE: Taxable returns is my wild stab at a post-tax return calculation, and should be considered a VERY rough guess.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</si>
</sst>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000000000000%"/>
    <numFmt numFmtId="166" formatCode="0.0000%"/>
    <numFmt numFmtId="167" formatCode="0.000000%"/>
    <numFmt numFmtId="168" formatCode="&quot;$&quot;#,##0.00;[Red]&quot;$&quot;#,##0.00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2" borderId="0" xfId="0" applyFill="1" applyAlignment="1">
      <alignment/>
    </xf>
    <xf numFmtId="9" fontId="0" fillId="3" borderId="0" xfId="0" applyNumberFormat="1" applyFill="1" applyAlignment="1">
      <alignment/>
    </xf>
    <xf numFmtId="10" fontId="0" fillId="0" borderId="0" xfId="0" applyNumberFormat="1" applyFill="1" applyAlignment="1">
      <alignment/>
    </xf>
    <xf numFmtId="10" fontId="0" fillId="4" borderId="0" xfId="0" applyNumberFormat="1" applyFill="1" applyAlignment="1">
      <alignment/>
    </xf>
    <xf numFmtId="10" fontId="0" fillId="4" borderId="1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5" borderId="0" xfId="0" applyFill="1" applyAlignment="1">
      <alignment/>
    </xf>
    <xf numFmtId="168" fontId="0" fillId="5" borderId="0" xfId="0" applyNumberFormat="1" applyFill="1" applyAlignment="1">
      <alignment/>
    </xf>
    <xf numFmtId="0" fontId="0" fillId="5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Border="1" applyAlignment="1">
      <alignment/>
    </xf>
    <xf numFmtId="10" fontId="0" fillId="6" borderId="0" xfId="0" applyNumberFormat="1" applyFill="1" applyBorder="1" applyAlignment="1">
      <alignment/>
    </xf>
    <xf numFmtId="0" fontId="0" fillId="7" borderId="0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1" fillId="4" borderId="0" xfId="0" applyNumberFormat="1" applyFont="1" applyFill="1" applyAlignment="1">
      <alignment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10" fontId="2" fillId="4" borderId="0" xfId="0" applyNumberFormat="1" applyFont="1" applyFill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8" borderId="1" xfId="0" applyFill="1" applyBorder="1" applyAlignment="1">
      <alignment horizontal="right"/>
    </xf>
    <xf numFmtId="10" fontId="0" fillId="8" borderId="0" xfId="0" applyNumberFormat="1" applyFill="1" applyAlignment="1">
      <alignment/>
    </xf>
    <xf numFmtId="10" fontId="0" fillId="8" borderId="1" xfId="0" applyNumberFormat="1" applyFill="1" applyBorder="1" applyAlignment="1">
      <alignment/>
    </xf>
    <xf numFmtId="10" fontId="1" fillId="8" borderId="0" xfId="0" applyNumberFormat="1" applyFont="1" applyFill="1" applyAlignment="1">
      <alignment/>
    </xf>
    <xf numFmtId="10" fontId="2" fillId="8" borderId="0" xfId="0" applyNumberFormat="1" applyFont="1" applyFill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10" fontId="0" fillId="8" borderId="0" xfId="0" applyNumberFormat="1" applyFill="1" applyBorder="1" applyAlignment="1">
      <alignment/>
    </xf>
    <xf numFmtId="10" fontId="0" fillId="4" borderId="0" xfId="0" applyNumberFormat="1" applyFill="1" applyBorder="1" applyAlignment="1">
      <alignment/>
    </xf>
    <xf numFmtId="10" fontId="0" fillId="3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1"/>
  <sheetViews>
    <sheetView tabSelected="1" workbookViewId="0" topLeftCell="A2">
      <selection activeCell="B43" sqref="B43"/>
    </sheetView>
  </sheetViews>
  <sheetFormatPr defaultColWidth="9.140625" defaultRowHeight="12.75"/>
  <cols>
    <col min="12" max="12" width="11.8515625" style="0" customWidth="1"/>
    <col min="13" max="13" width="8.57421875" style="0" customWidth="1"/>
    <col min="14" max="15" width="13.421875" style="0" customWidth="1"/>
    <col min="16" max="16" width="14.28125" style="0" customWidth="1"/>
    <col min="17" max="17" width="14.140625" style="0" customWidth="1"/>
    <col min="18" max="18" width="12.8515625" style="0" customWidth="1"/>
    <col min="19" max="19" width="11.140625" style="0" customWidth="1"/>
  </cols>
  <sheetData>
    <row r="1" ht="12.75">
      <c r="A1" t="s">
        <v>48</v>
      </c>
    </row>
    <row r="2" ht="12.75">
      <c r="A2" t="s">
        <v>49</v>
      </c>
    </row>
    <row r="4" spans="1:19" ht="12.75">
      <c r="A4" t="s">
        <v>13</v>
      </c>
      <c r="B4" s="5">
        <v>0</v>
      </c>
      <c r="C4" s="5">
        <v>0.1</v>
      </c>
      <c r="D4" s="5">
        <v>0.1</v>
      </c>
      <c r="E4" s="5">
        <v>0.5</v>
      </c>
      <c r="F4" s="5">
        <v>0</v>
      </c>
      <c r="G4" s="5">
        <v>0.15</v>
      </c>
      <c r="H4" s="5">
        <v>0</v>
      </c>
      <c r="I4" s="5">
        <v>0.15</v>
      </c>
      <c r="J4" s="5">
        <v>0</v>
      </c>
      <c r="K4" s="9" t="s">
        <v>16</v>
      </c>
      <c r="L4" s="27">
        <f>1-SUM(B4:J4)</f>
        <v>0</v>
      </c>
      <c r="P4" s="13" t="s">
        <v>32</v>
      </c>
      <c r="Q4" s="11">
        <v>6000</v>
      </c>
      <c r="R4" s="13" t="s">
        <v>33</v>
      </c>
      <c r="S4" s="11">
        <v>2000</v>
      </c>
    </row>
    <row r="5" spans="16:19" ht="12.75">
      <c r="P5" s="10"/>
      <c r="Q5" s="10"/>
      <c r="R5" s="10"/>
      <c r="S5" s="10"/>
    </row>
    <row r="6" spans="1:19" ht="12.75">
      <c r="A6" t="s">
        <v>39</v>
      </c>
      <c r="P6" s="12" t="s">
        <v>34</v>
      </c>
      <c r="Q6" s="12" t="s">
        <v>35</v>
      </c>
      <c r="R6" s="12" t="s">
        <v>36</v>
      </c>
      <c r="S6" s="12" t="s">
        <v>37</v>
      </c>
    </row>
    <row r="7" spans="1:19" ht="12.75">
      <c r="A7" s="18" t="s">
        <v>0</v>
      </c>
      <c r="B7" s="18" t="s">
        <v>17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28" t="s">
        <v>47</v>
      </c>
      <c r="L7" s="17" t="s">
        <v>29</v>
      </c>
      <c r="M7" s="18"/>
      <c r="N7" s="25"/>
      <c r="O7" s="25"/>
      <c r="P7" s="11">
        <f>Q4</f>
        <v>6000</v>
      </c>
      <c r="Q7" s="11">
        <f>Q4</f>
        <v>6000</v>
      </c>
      <c r="R7" s="11">
        <f>Q7</f>
        <v>6000</v>
      </c>
      <c r="S7" s="10"/>
    </row>
    <row r="8" spans="1:19" ht="12.75">
      <c r="A8">
        <v>1973</v>
      </c>
      <c r="B8" s="6">
        <v>0.069</v>
      </c>
      <c r="C8" s="1">
        <v>0.063</v>
      </c>
      <c r="D8" s="1">
        <v>-0.011000000000000001</v>
      </c>
      <c r="E8" s="1">
        <v>-0.147</v>
      </c>
      <c r="F8" s="1">
        <v>-0.027999999999999997</v>
      </c>
      <c r="G8" s="1">
        <v>-0.39</v>
      </c>
      <c r="H8" s="1">
        <v>-0.26</v>
      </c>
      <c r="I8" s="1">
        <v>-0.149</v>
      </c>
      <c r="J8" s="1">
        <v>-0.149</v>
      </c>
      <c r="K8" s="29">
        <f>B8*$B$4+C8*$C$4+D8*$D$4+E8*$E$4+F8*$F$4+G8*$G$4+H8*$H$4+I8*$I$4+J8*$J$4</f>
        <v>-0.14915</v>
      </c>
      <c r="L8" s="7">
        <f aca="true" t="shared" si="0" ref="L8:L38">(B8*$B$61)*$B$4+(C8-$C$59)*$C$4+(D8-$D$59)*$D$4+(E8-$E$59)*$E$4+(F8-$F$59)*$F$4+(G8-$G$59)*$G$4+(H8-$H$59)*$H$4+(I8-$I$59)*$I$4+(J8-$J$59)*$J$4</f>
        <v>-0.157774</v>
      </c>
      <c r="M8" s="6"/>
      <c r="N8" s="6"/>
      <c r="O8" s="6"/>
      <c r="P8" s="11">
        <f aca="true" t="shared" si="1" ref="P8:P36">P7*(1+K8)+$S$4</f>
        <v>7105.1</v>
      </c>
      <c r="Q8" s="11">
        <f aca="true" t="shared" si="2" ref="Q8:Q36">(Q7+$S$4)*(1+L8)</f>
        <v>6737.808</v>
      </c>
      <c r="R8" s="11">
        <f aca="true" t="shared" si="3" ref="R8:R36">(R7)*(1+L8)+$S$4</f>
        <v>7053.356</v>
      </c>
      <c r="S8" s="11">
        <f>Q8-R8</f>
        <v>-315.5479999999998</v>
      </c>
    </row>
    <row r="9" spans="1:19" ht="12.75">
      <c r="A9">
        <v>1974</v>
      </c>
      <c r="B9" s="6">
        <v>0.08</v>
      </c>
      <c r="C9" s="1">
        <v>0.094</v>
      </c>
      <c r="D9" s="1">
        <v>0.044000000000000004</v>
      </c>
      <c r="E9" s="1">
        <v>-0.265</v>
      </c>
      <c r="F9" s="1">
        <v>-0.22399999999999998</v>
      </c>
      <c r="G9" s="1">
        <v>-0.287</v>
      </c>
      <c r="H9" s="1">
        <v>-0.18100000000000002</v>
      </c>
      <c r="I9" s="1">
        <v>-0.23199999999999998</v>
      </c>
      <c r="J9" s="1">
        <v>-0.23199999999999998</v>
      </c>
      <c r="K9" s="29">
        <f aca="true" t="shared" si="4" ref="K9:K38">B9*$B$4+C9*$C$4+D9*$D$4+E9*$E$4+F9*$F$4+G9*$G$4+H9*$H$4+I9*$I$4+J9*$J$4</f>
        <v>-0.19655</v>
      </c>
      <c r="L9" s="7">
        <f t="shared" si="0"/>
        <v>-0.205174</v>
      </c>
      <c r="M9" s="6"/>
      <c r="N9" s="6"/>
      <c r="O9" s="6"/>
      <c r="P9" s="11">
        <f t="shared" si="1"/>
        <v>7708.592595</v>
      </c>
      <c r="Q9" s="11">
        <f t="shared" si="2"/>
        <v>6945.036981408001</v>
      </c>
      <c r="R9" s="11">
        <f t="shared" si="3"/>
        <v>7606.190736056</v>
      </c>
      <c r="S9" s="11">
        <f aca="true" t="shared" si="5" ref="S9:S38">Q9-R9</f>
        <v>-661.1537546479985</v>
      </c>
    </row>
    <row r="10" spans="1:19" ht="12.75">
      <c r="A10">
        <v>1975</v>
      </c>
      <c r="B10" s="6">
        <v>0.058</v>
      </c>
      <c r="C10" s="1">
        <v>0.075</v>
      </c>
      <c r="D10" s="1">
        <v>0.092</v>
      </c>
      <c r="E10" s="1">
        <v>0.37200000000000005</v>
      </c>
      <c r="F10" s="1">
        <v>0.519</v>
      </c>
      <c r="G10" s="1">
        <v>0.657</v>
      </c>
      <c r="H10" s="1">
        <v>0.545</v>
      </c>
      <c r="I10" s="1">
        <v>0.354</v>
      </c>
      <c r="J10" s="1">
        <v>0.49700000000000005</v>
      </c>
      <c r="K10" s="29">
        <f t="shared" si="4"/>
        <v>0.35435</v>
      </c>
      <c r="L10" s="7">
        <f t="shared" si="0"/>
        <v>0.34572600000000003</v>
      </c>
      <c r="M10" s="6"/>
      <c r="N10" s="6"/>
      <c r="O10" s="6"/>
      <c r="P10" s="11">
        <f t="shared" si="1"/>
        <v>12440.13238103825</v>
      </c>
      <c r="Q10" s="11">
        <f t="shared" si="2"/>
        <v>12037.568836842263</v>
      </c>
      <c r="R10" s="11">
        <f t="shared" si="3"/>
        <v>12235.848634469696</v>
      </c>
      <c r="S10" s="11">
        <f t="shared" si="5"/>
        <v>-198.27979762743234</v>
      </c>
    </row>
    <row r="11" spans="1:19" ht="12.75">
      <c r="A11">
        <v>1976</v>
      </c>
      <c r="B11" s="6">
        <v>0.051</v>
      </c>
      <c r="C11" s="1">
        <v>0.132</v>
      </c>
      <c r="D11" s="1">
        <v>0.168</v>
      </c>
      <c r="E11" s="1">
        <v>0.239</v>
      </c>
      <c r="F11" s="1">
        <v>0.45</v>
      </c>
      <c r="G11" s="1">
        <v>0.511</v>
      </c>
      <c r="H11" s="1">
        <v>0.536</v>
      </c>
      <c r="I11" s="1">
        <v>0.025</v>
      </c>
      <c r="J11" s="1">
        <v>0.067</v>
      </c>
      <c r="K11" s="29">
        <f t="shared" si="4"/>
        <v>0.2299</v>
      </c>
      <c r="L11" s="7">
        <f t="shared" si="0"/>
        <v>0.22127600000000003</v>
      </c>
      <c r="M11" s="6"/>
      <c r="N11" s="6"/>
      <c r="O11" s="6"/>
      <c r="P11" s="11">
        <f t="shared" si="1"/>
        <v>17300.118815438942</v>
      </c>
      <c r="Q11" s="11">
        <f t="shared" si="2"/>
        <v>17143.745918783374</v>
      </c>
      <c r="R11" s="11">
        <f t="shared" si="3"/>
        <v>16943.348276910612</v>
      </c>
      <c r="S11" s="11">
        <f t="shared" si="5"/>
        <v>200.3976418727616</v>
      </c>
    </row>
    <row r="12" spans="1:19" ht="12.75">
      <c r="A12">
        <v>1977</v>
      </c>
      <c r="B12" s="6">
        <v>0.051</v>
      </c>
      <c r="C12" s="1">
        <v>0.022000000000000002</v>
      </c>
      <c r="D12" s="1">
        <v>-0.006999999999999999</v>
      </c>
      <c r="E12" s="1">
        <v>-0.07200000000000001</v>
      </c>
      <c r="F12" s="1">
        <v>0.008</v>
      </c>
      <c r="G12" s="1">
        <v>0.268</v>
      </c>
      <c r="H12" s="1">
        <v>0.218</v>
      </c>
      <c r="I12" s="1">
        <v>0.18</v>
      </c>
      <c r="J12" s="1">
        <v>0.332</v>
      </c>
      <c r="K12" s="29">
        <f t="shared" si="4"/>
        <v>0.03269999999999999</v>
      </c>
      <c r="L12" s="7">
        <f t="shared" si="0"/>
        <v>0.024075999999999993</v>
      </c>
      <c r="M12" s="6"/>
      <c r="N12" s="6"/>
      <c r="O12" s="6"/>
      <c r="P12" s="11">
        <f t="shared" si="1"/>
        <v>19865.832700703795</v>
      </c>
      <c r="Q12" s="11">
        <f t="shared" si="2"/>
        <v>19604.650745524003</v>
      </c>
      <c r="R12" s="11">
        <f t="shared" si="3"/>
        <v>19351.27633002551</v>
      </c>
      <c r="S12" s="11">
        <f t="shared" si="5"/>
        <v>253.37441549849245</v>
      </c>
    </row>
    <row r="13" spans="1:19" ht="12.75">
      <c r="A13">
        <v>1978</v>
      </c>
      <c r="B13" s="6">
        <v>0.073</v>
      </c>
      <c r="C13" s="1">
        <v>0.055</v>
      </c>
      <c r="D13" s="1">
        <v>-0.012</v>
      </c>
      <c r="E13" s="1">
        <v>0.066</v>
      </c>
      <c r="F13" s="1">
        <v>0.066</v>
      </c>
      <c r="G13" s="1">
        <v>0.258</v>
      </c>
      <c r="H13" s="1">
        <v>0.218</v>
      </c>
      <c r="I13" s="1">
        <v>0.326</v>
      </c>
      <c r="J13" s="1">
        <v>0.42200000000000004</v>
      </c>
      <c r="K13" s="29">
        <f t="shared" si="4"/>
        <v>0.1249</v>
      </c>
      <c r="L13" s="7">
        <f t="shared" si="0"/>
        <v>0.11627599999999999</v>
      </c>
      <c r="M13" s="6"/>
      <c r="N13" s="6"/>
      <c r="O13" s="6"/>
      <c r="P13" s="11">
        <f t="shared" si="1"/>
        <v>24347.075205021698</v>
      </c>
      <c r="Q13" s="11">
        <f t="shared" si="2"/>
        <v>24116.753115610554</v>
      </c>
      <c r="R13" s="11">
        <f t="shared" si="3"/>
        <v>23601.365336575556</v>
      </c>
      <c r="S13" s="11">
        <f t="shared" si="5"/>
        <v>515.387779034998</v>
      </c>
    </row>
    <row r="14" spans="1:19" ht="12.75">
      <c r="A14">
        <v>1979</v>
      </c>
      <c r="B14" s="1">
        <v>0.108</v>
      </c>
      <c r="C14" s="1">
        <v>0.107</v>
      </c>
      <c r="D14" s="1">
        <v>-0.012</v>
      </c>
      <c r="E14" s="1">
        <v>0.184</v>
      </c>
      <c r="F14" s="1">
        <v>0.23800000000000002</v>
      </c>
      <c r="G14" s="1">
        <v>0.43200000000000005</v>
      </c>
      <c r="H14" s="1">
        <v>0.38</v>
      </c>
      <c r="I14" s="1">
        <v>0.048</v>
      </c>
      <c r="J14" s="1">
        <v>0.044000000000000004</v>
      </c>
      <c r="K14" s="29">
        <f t="shared" si="4"/>
        <v>0.17350000000000002</v>
      </c>
      <c r="L14" s="7">
        <f t="shared" si="0"/>
        <v>0.164876</v>
      </c>
      <c r="M14" s="6"/>
      <c r="N14" s="6"/>
      <c r="O14" s="6"/>
      <c r="P14" s="11">
        <f t="shared" si="1"/>
        <v>30571.292753092963</v>
      </c>
      <c r="Q14" s="11">
        <f t="shared" si="2"/>
        <v>30422.77890229996</v>
      </c>
      <c r="R14" s="11">
        <f t="shared" si="3"/>
        <v>29492.664047808787</v>
      </c>
      <c r="S14" s="11">
        <f t="shared" si="5"/>
        <v>930.1148544911739</v>
      </c>
    </row>
    <row r="15" spans="1:19" ht="12.75">
      <c r="A15">
        <v>1980</v>
      </c>
      <c r="B15" s="1">
        <v>0.128</v>
      </c>
      <c r="C15" s="1">
        <v>0.08</v>
      </c>
      <c r="D15" s="1">
        <v>-0.04</v>
      </c>
      <c r="E15" s="1">
        <v>0.324</v>
      </c>
      <c r="F15" s="1">
        <v>0.165</v>
      </c>
      <c r="G15" s="1">
        <v>0.419</v>
      </c>
      <c r="H15" s="1">
        <v>0.29100000000000004</v>
      </c>
      <c r="I15" s="1">
        <v>0.226</v>
      </c>
      <c r="J15" s="1">
        <v>0.18</v>
      </c>
      <c r="K15" s="29">
        <f t="shared" si="4"/>
        <v>0.26275</v>
      </c>
      <c r="L15" s="7">
        <f t="shared" si="0"/>
        <v>0.254126</v>
      </c>
      <c r="M15" s="6"/>
      <c r="N15" s="6"/>
      <c r="O15" s="6"/>
      <c r="P15" s="11">
        <f t="shared" si="1"/>
        <v>40603.89992396814</v>
      </c>
      <c r="Q15" s="11">
        <f t="shared" si="2"/>
        <v>40662.250013625846</v>
      </c>
      <c r="R15" s="11">
        <f t="shared" si="3"/>
        <v>38987.51679162224</v>
      </c>
      <c r="S15" s="11">
        <f t="shared" si="5"/>
        <v>1674.7332220036042</v>
      </c>
    </row>
    <row r="16" spans="1:19" ht="12.75">
      <c r="A16">
        <v>1981</v>
      </c>
      <c r="B16" s="1">
        <v>0.176</v>
      </c>
      <c r="C16" s="1">
        <v>0.217</v>
      </c>
      <c r="D16" s="1">
        <v>0.019</v>
      </c>
      <c r="E16" s="1">
        <v>-0.049</v>
      </c>
      <c r="F16" s="1">
        <v>0.11199999999999999</v>
      </c>
      <c r="G16" s="1">
        <v>-0.027000000000000003</v>
      </c>
      <c r="H16" s="1">
        <v>0.105</v>
      </c>
      <c r="I16" s="1">
        <v>-0.023</v>
      </c>
      <c r="J16" s="1">
        <v>0.136</v>
      </c>
      <c r="K16" s="29">
        <f t="shared" si="4"/>
        <v>-0.008400000000000001</v>
      </c>
      <c r="L16" s="7">
        <f t="shared" si="0"/>
        <v>-0.017024000000000004</v>
      </c>
      <c r="M16" s="6"/>
      <c r="N16" s="6"/>
      <c r="O16" s="6"/>
      <c r="P16" s="11">
        <f t="shared" si="1"/>
        <v>42262.82716460681</v>
      </c>
      <c r="Q16" s="11">
        <f t="shared" si="2"/>
        <v>41935.96786939388</v>
      </c>
      <c r="R16" s="11">
        <f t="shared" si="3"/>
        <v>40323.79330576166</v>
      </c>
      <c r="S16" s="11">
        <f t="shared" si="5"/>
        <v>1612.1745636322157</v>
      </c>
    </row>
    <row r="17" spans="1:19" ht="12.75">
      <c r="A17">
        <v>1982</v>
      </c>
      <c r="B17" s="1">
        <v>0.131</v>
      </c>
      <c r="C17" s="1">
        <v>0.313</v>
      </c>
      <c r="D17" s="1">
        <v>0.40399999999999997</v>
      </c>
      <c r="E17" s="1">
        <v>0.214</v>
      </c>
      <c r="F17" s="1">
        <v>0.27399999999999997</v>
      </c>
      <c r="G17" s="1">
        <v>0.28</v>
      </c>
      <c r="H17" s="1">
        <v>0.377</v>
      </c>
      <c r="I17" s="1">
        <v>-0.019</v>
      </c>
      <c r="J17" s="1">
        <v>0.025</v>
      </c>
      <c r="K17" s="29">
        <f t="shared" si="4"/>
        <v>0.21785000000000002</v>
      </c>
      <c r="L17" s="7">
        <f t="shared" si="0"/>
        <v>0.20922600000000002</v>
      </c>
      <c r="M17" s="6"/>
      <c r="N17" s="6"/>
      <c r="O17" s="6"/>
      <c r="P17" s="11">
        <f t="shared" si="1"/>
        <v>53469.78406241641</v>
      </c>
      <c r="Q17" s="11">
        <f t="shared" si="2"/>
        <v>53128.51468283569</v>
      </c>
      <c r="R17" s="11">
        <f t="shared" si="3"/>
        <v>50760.57928395295</v>
      </c>
      <c r="S17" s="11">
        <f t="shared" si="5"/>
        <v>2367.935398882735</v>
      </c>
    </row>
    <row r="18" spans="1:19" ht="12.75">
      <c r="A18">
        <v>1983</v>
      </c>
      <c r="B18" s="1">
        <v>0.089</v>
      </c>
      <c r="C18" s="1">
        <v>0.07200000000000001</v>
      </c>
      <c r="D18" s="1">
        <v>0.006999999999999999</v>
      </c>
      <c r="E18" s="1">
        <v>0.225</v>
      </c>
      <c r="F18" s="1">
        <v>0.268</v>
      </c>
      <c r="G18" s="1">
        <v>0.397</v>
      </c>
      <c r="H18" s="1">
        <v>0.442</v>
      </c>
      <c r="I18" s="1">
        <v>0.237</v>
      </c>
      <c r="J18" s="1">
        <v>0.315</v>
      </c>
      <c r="K18" s="29">
        <f t="shared" si="4"/>
        <v>0.2155</v>
      </c>
      <c r="L18" s="7">
        <f t="shared" si="0"/>
        <v>0.206876</v>
      </c>
      <c r="M18" s="6"/>
      <c r="N18" s="6"/>
      <c r="O18" s="6"/>
      <c r="P18" s="11">
        <f t="shared" si="1"/>
        <v>66992.52252786714</v>
      </c>
      <c r="Q18" s="11">
        <f t="shared" si="2"/>
        <v>66533.281286362</v>
      </c>
      <c r="R18" s="11">
        <f t="shared" si="3"/>
        <v>63261.72488390001</v>
      </c>
      <c r="S18" s="11">
        <f t="shared" si="5"/>
        <v>3271.556402461996</v>
      </c>
    </row>
    <row r="19" spans="1:19" ht="12.75">
      <c r="A19">
        <v>1984</v>
      </c>
      <c r="B19" s="1">
        <v>0.106</v>
      </c>
      <c r="C19" s="1">
        <v>0.091</v>
      </c>
      <c r="D19" s="1">
        <v>0.155</v>
      </c>
      <c r="E19" s="1">
        <v>0.063</v>
      </c>
      <c r="F19" s="1">
        <v>0.141</v>
      </c>
      <c r="G19" s="1">
        <v>-0.067</v>
      </c>
      <c r="H19" s="1">
        <v>0.051</v>
      </c>
      <c r="I19" s="1">
        <v>0.07400000000000001</v>
      </c>
      <c r="J19" s="1">
        <v>0.076</v>
      </c>
      <c r="K19" s="29">
        <f t="shared" si="4"/>
        <v>0.05714999999999999</v>
      </c>
      <c r="L19" s="7">
        <f t="shared" si="0"/>
        <v>0.04852599999999999</v>
      </c>
      <c r="M19" s="6"/>
      <c r="N19" s="6"/>
      <c r="O19" s="6"/>
      <c r="P19" s="11">
        <f t="shared" si="1"/>
        <v>72821.14519033475</v>
      </c>
      <c r="Q19" s="11">
        <f t="shared" si="2"/>
        <v>71858.92729406401</v>
      </c>
      <c r="R19" s="11">
        <f t="shared" si="3"/>
        <v>68331.56334561614</v>
      </c>
      <c r="S19" s="11">
        <f t="shared" si="5"/>
        <v>3527.3639484478626</v>
      </c>
    </row>
    <row r="20" spans="1:19" ht="12.75">
      <c r="A20">
        <v>1985</v>
      </c>
      <c r="B20" s="1">
        <v>0.082</v>
      </c>
      <c r="C20" s="1">
        <v>0.235</v>
      </c>
      <c r="D20" s="1">
        <v>0.31</v>
      </c>
      <c r="E20" s="1">
        <v>0.322</v>
      </c>
      <c r="F20" s="1">
        <v>0.295</v>
      </c>
      <c r="G20" s="1">
        <v>0.247</v>
      </c>
      <c r="H20" s="1">
        <v>0.34700000000000003</v>
      </c>
      <c r="I20" s="1">
        <v>0.562</v>
      </c>
      <c r="J20" s="1">
        <v>0.6729999999999999</v>
      </c>
      <c r="K20" s="29">
        <f t="shared" si="4"/>
        <v>0.33685</v>
      </c>
      <c r="L20" s="7">
        <f t="shared" si="0"/>
        <v>0.32822599999999996</v>
      </c>
      <c r="M20" s="6"/>
      <c r="N20" s="6"/>
      <c r="O20" s="6"/>
      <c r="P20" s="11">
        <f t="shared" si="1"/>
        <v>99350.94794769901</v>
      </c>
      <c r="Q20" s="11">
        <f t="shared" si="2"/>
        <v>98101.34756408546</v>
      </c>
      <c r="R20" s="11">
        <f t="shared" si="3"/>
        <v>92759.75905629434</v>
      </c>
      <c r="S20" s="11">
        <f t="shared" si="5"/>
        <v>5341.5885077911225</v>
      </c>
    </row>
    <row r="21" spans="1:19" ht="12.75">
      <c r="A21">
        <v>1986</v>
      </c>
      <c r="B21" s="1">
        <v>0.068</v>
      </c>
      <c r="C21" s="1">
        <v>0.17</v>
      </c>
      <c r="D21" s="1">
        <v>0.245</v>
      </c>
      <c r="E21" s="1">
        <v>0.185</v>
      </c>
      <c r="F21" s="1">
        <v>0.204</v>
      </c>
      <c r="G21" s="1">
        <v>0.069</v>
      </c>
      <c r="H21" s="1">
        <v>0.16899999999999998</v>
      </c>
      <c r="I21" s="1">
        <v>0.6940000000000001</v>
      </c>
      <c r="J21" s="1">
        <v>0.7020000000000001</v>
      </c>
      <c r="K21" s="29">
        <f t="shared" si="4"/>
        <v>0.24845</v>
      </c>
      <c r="L21" s="7">
        <f t="shared" si="0"/>
        <v>0.239826</v>
      </c>
      <c r="M21" s="6"/>
      <c r="N21" s="6"/>
      <c r="O21" s="6"/>
      <c r="P21" s="11">
        <f t="shared" si="1"/>
        <v>126034.69096530484</v>
      </c>
      <c r="Q21" s="11">
        <f t="shared" si="2"/>
        <v>124108.25334498983</v>
      </c>
      <c r="R21" s="11">
        <f t="shared" si="3"/>
        <v>117005.9610317292</v>
      </c>
      <c r="S21" s="11">
        <f t="shared" si="5"/>
        <v>7102.2923132606375</v>
      </c>
    </row>
    <row r="22" spans="1:19" ht="12.75">
      <c r="A22">
        <v>1987</v>
      </c>
      <c r="B22" s="1">
        <v>0.065</v>
      </c>
      <c r="C22" s="1">
        <v>0.033</v>
      </c>
      <c r="D22" s="1">
        <v>-0.027000000000000003</v>
      </c>
      <c r="E22" s="1">
        <v>0.052000000000000005</v>
      </c>
      <c r="F22" s="1">
        <v>0.023</v>
      </c>
      <c r="G22" s="1">
        <v>-0.09300000000000001</v>
      </c>
      <c r="H22" s="1">
        <v>-0.063</v>
      </c>
      <c r="I22" s="1">
        <v>0.24600000000000002</v>
      </c>
      <c r="J22" s="1">
        <v>0.312</v>
      </c>
      <c r="K22" s="29">
        <f t="shared" si="4"/>
        <v>0.049550000000000004</v>
      </c>
      <c r="L22" s="7">
        <f t="shared" si="0"/>
        <v>0.040926</v>
      </c>
      <c r="M22" s="6"/>
      <c r="N22" s="6"/>
      <c r="O22" s="6"/>
      <c r="P22" s="11">
        <f t="shared" si="1"/>
        <v>134279.7099026357</v>
      </c>
      <c r="Q22" s="11">
        <f t="shared" si="2"/>
        <v>131269.3597213869</v>
      </c>
      <c r="R22" s="11">
        <f t="shared" si="3"/>
        <v>123794.54699291375</v>
      </c>
      <c r="S22" s="11">
        <f t="shared" si="5"/>
        <v>7474.812728473145</v>
      </c>
    </row>
    <row r="23" spans="1:19" ht="12.75">
      <c r="A23">
        <v>1988</v>
      </c>
      <c r="B23" s="1">
        <v>0.075</v>
      </c>
      <c r="C23" s="1">
        <v>0.063</v>
      </c>
      <c r="D23" s="1">
        <v>0.09699999999999999</v>
      </c>
      <c r="E23" s="1">
        <v>0.168</v>
      </c>
      <c r="F23" s="1">
        <v>0.24600000000000002</v>
      </c>
      <c r="G23" s="1">
        <v>0.22899999999999998</v>
      </c>
      <c r="H23" s="1">
        <v>0.28800000000000003</v>
      </c>
      <c r="I23" s="1">
        <v>0.28300000000000003</v>
      </c>
      <c r="J23" s="1">
        <v>0.335</v>
      </c>
      <c r="K23" s="29">
        <f t="shared" si="4"/>
        <v>0.1768</v>
      </c>
      <c r="L23" s="7">
        <f t="shared" si="0"/>
        <v>0.168176</v>
      </c>
      <c r="M23" s="6"/>
      <c r="N23" s="6"/>
      <c r="O23" s="6"/>
      <c r="P23" s="11">
        <f t="shared" si="1"/>
        <v>160020.3626134217</v>
      </c>
      <c r="Q23" s="11">
        <f t="shared" si="2"/>
        <v>155682.06756189084</v>
      </c>
      <c r="R23" s="11">
        <f t="shared" si="3"/>
        <v>146613.818727994</v>
      </c>
      <c r="S23" s="11">
        <f t="shared" si="5"/>
        <v>9068.248833896854</v>
      </c>
    </row>
    <row r="24" spans="1:19" ht="12.75">
      <c r="A24">
        <v>1989</v>
      </c>
      <c r="B24" s="1">
        <v>0.094</v>
      </c>
      <c r="C24" s="1">
        <v>0.095</v>
      </c>
      <c r="D24" s="1">
        <v>0.18100000000000002</v>
      </c>
      <c r="E24" s="1">
        <v>0.315</v>
      </c>
      <c r="F24" s="1">
        <v>0.284</v>
      </c>
      <c r="G24" s="1">
        <v>0.102</v>
      </c>
      <c r="H24" s="1">
        <v>0.19699999999999998</v>
      </c>
      <c r="I24" s="1">
        <v>0.105</v>
      </c>
      <c r="J24" s="1">
        <v>0.247</v>
      </c>
      <c r="K24" s="29">
        <f t="shared" si="4"/>
        <v>0.21615</v>
      </c>
      <c r="L24" s="7">
        <f t="shared" si="0"/>
        <v>0.20752599999999996</v>
      </c>
      <c r="M24" s="6"/>
      <c r="N24" s="6"/>
      <c r="O24" s="6"/>
      <c r="P24" s="11">
        <f t="shared" si="1"/>
        <v>196608.7639923128</v>
      </c>
      <c r="Q24" s="11">
        <f t="shared" si="2"/>
        <v>190405.1963147398</v>
      </c>
      <c r="R24" s="11">
        <f t="shared" si="3"/>
        <v>179039.99807333964</v>
      </c>
      <c r="S24" s="11">
        <f t="shared" si="5"/>
        <v>11365.198241400154</v>
      </c>
    </row>
    <row r="25" spans="1:19" ht="12.75">
      <c r="A25">
        <v>1990</v>
      </c>
      <c r="B25" s="1">
        <v>0.083</v>
      </c>
      <c r="C25" s="1">
        <v>0.10800000000000001</v>
      </c>
      <c r="D25" s="1">
        <v>0.062</v>
      </c>
      <c r="E25" s="1">
        <v>-0.032</v>
      </c>
      <c r="F25" s="1">
        <v>-0.139</v>
      </c>
      <c r="G25" s="1">
        <v>-0.21600000000000003</v>
      </c>
      <c r="H25" s="1">
        <v>-0.20800000000000002</v>
      </c>
      <c r="I25" s="1">
        <v>-0.23399999999999999</v>
      </c>
      <c r="J25" s="1">
        <v>-0.156</v>
      </c>
      <c r="K25" s="29">
        <f t="shared" si="4"/>
        <v>-0.0665</v>
      </c>
      <c r="L25" s="7">
        <f t="shared" si="0"/>
        <v>-0.075124</v>
      </c>
      <c r="M25" s="6"/>
      <c r="N25" s="6"/>
      <c r="O25" s="6"/>
      <c r="P25" s="11">
        <f t="shared" si="1"/>
        <v>185534.281186824</v>
      </c>
      <c r="Q25" s="11">
        <f t="shared" si="2"/>
        <v>177950.9483467913</v>
      </c>
      <c r="R25" s="11">
        <f t="shared" si="3"/>
        <v>167589.79725807806</v>
      </c>
      <c r="S25" s="11">
        <f t="shared" si="5"/>
        <v>10361.151088713232</v>
      </c>
    </row>
    <row r="26" spans="1:19" ht="12.75">
      <c r="A26">
        <v>1991</v>
      </c>
      <c r="B26" s="1">
        <v>0.064</v>
      </c>
      <c r="C26" s="1">
        <v>0.146</v>
      </c>
      <c r="D26" s="1">
        <v>0.193</v>
      </c>
      <c r="E26" s="1">
        <v>0.301</v>
      </c>
      <c r="F26" s="1">
        <v>0.298</v>
      </c>
      <c r="G26" s="1">
        <v>0.446</v>
      </c>
      <c r="H26" s="1">
        <v>0.39399999999999996</v>
      </c>
      <c r="I26" s="1">
        <v>0.159</v>
      </c>
      <c r="J26" s="1">
        <v>0.12300000000000001</v>
      </c>
      <c r="K26" s="29">
        <f t="shared" si="4"/>
        <v>0.27515</v>
      </c>
      <c r="L26" s="7">
        <f t="shared" si="0"/>
        <v>0.266526</v>
      </c>
      <c r="M26" s="6"/>
      <c r="N26" s="6"/>
      <c r="O26" s="6"/>
      <c r="P26" s="11">
        <f t="shared" si="1"/>
        <v>238584.03865537862</v>
      </c>
      <c r="Q26" s="11">
        <f t="shared" si="2"/>
        <v>227912.5548058682</v>
      </c>
      <c r="R26" s="11">
        <f t="shared" si="3"/>
        <v>214256.83556208457</v>
      </c>
      <c r="S26" s="11">
        <f t="shared" si="5"/>
        <v>13655.71924378362</v>
      </c>
    </row>
    <row r="27" spans="1:19" ht="12.75">
      <c r="A27">
        <v>1992</v>
      </c>
      <c r="B27" s="1">
        <v>0.039</v>
      </c>
      <c r="C27" s="1">
        <v>0.073</v>
      </c>
      <c r="D27" s="1">
        <v>0.094</v>
      </c>
      <c r="E27" s="1">
        <v>0.073</v>
      </c>
      <c r="F27" s="1">
        <v>0.212</v>
      </c>
      <c r="G27" s="1">
        <v>0.23399999999999999</v>
      </c>
      <c r="H27" s="1">
        <v>0.299</v>
      </c>
      <c r="I27" s="1">
        <v>-0.131</v>
      </c>
      <c r="J27" s="1">
        <v>-0.031</v>
      </c>
      <c r="K27" s="29">
        <f t="shared" si="4"/>
        <v>0.06864999999999999</v>
      </c>
      <c r="L27" s="7">
        <f t="shared" si="0"/>
        <v>0.06002599999999998</v>
      </c>
      <c r="M27" s="6"/>
      <c r="N27" s="6"/>
      <c r="O27" s="6"/>
      <c r="P27" s="11">
        <f t="shared" si="1"/>
        <v>256962.83290907033</v>
      </c>
      <c r="Q27" s="11">
        <f t="shared" si="2"/>
        <v>243713.28582064522</v>
      </c>
      <c r="R27" s="11">
        <f t="shared" si="3"/>
        <v>229117.81637353424</v>
      </c>
      <c r="S27" s="11">
        <f t="shared" si="5"/>
        <v>14595.469447110983</v>
      </c>
    </row>
    <row r="28" spans="1:19" ht="12.75">
      <c r="A28">
        <v>1993</v>
      </c>
      <c r="B28" s="1">
        <v>0.03</v>
      </c>
      <c r="C28" s="1">
        <v>0.083</v>
      </c>
      <c r="D28" s="1">
        <v>0.182</v>
      </c>
      <c r="E28" s="1">
        <v>0.096</v>
      </c>
      <c r="F28" s="1">
        <v>0.20199999999999999</v>
      </c>
      <c r="G28" s="1">
        <v>0.21</v>
      </c>
      <c r="H28" s="1">
        <v>0.258</v>
      </c>
      <c r="I28" s="1">
        <v>0.259</v>
      </c>
      <c r="J28" s="1">
        <v>0.47200000000000003</v>
      </c>
      <c r="K28" s="29">
        <f>B28*$B$4+C28*$C$4+D28*$D$4+E28*$E$4+F28*$F$4+G28*$G$4+H28*$H$4+I28*$I$4+J28*$J$4</f>
        <v>0.14485</v>
      </c>
      <c r="L28" s="7">
        <f>(B28*$B$61)*$B$4+(C28-$C$59)*$C$4+(D28-$D$59)*$D$4+(E28-$E$59)*$E$4+(F28-$F$59)*$F$4+(G28-$G$59)*$G$4+(H28-$H$59)*$H$4+(I28-$I$59)*$I$4+(J28-$J$59)*$J$4</f>
        <v>0.136226</v>
      </c>
      <c r="M28" s="6"/>
      <c r="N28" s="6"/>
      <c r="O28" s="6"/>
      <c r="P28" s="11">
        <f>P22*(1+K28)+$S$4</f>
        <v>155730.12588203244</v>
      </c>
      <c r="Q28" s="11">
        <f>(Q22+$S$4)*(1+L28)</f>
        <v>151424.11151879255</v>
      </c>
      <c r="R28" s="11">
        <f>(R22)*(1+L28)+$S$4</f>
        <v>142658.58295157042</v>
      </c>
      <c r="S28" s="11">
        <f>Q28-R28</f>
        <v>8765.528567222122</v>
      </c>
    </row>
    <row r="29" spans="1:19" ht="12.75">
      <c r="A29">
        <v>1994</v>
      </c>
      <c r="B29" s="1">
        <v>0.039</v>
      </c>
      <c r="C29" s="1">
        <v>-0.032</v>
      </c>
      <c r="D29" s="1">
        <v>-0.078</v>
      </c>
      <c r="E29" s="1">
        <v>0.013000000000000001</v>
      </c>
      <c r="F29" s="1">
        <v>-0.045</v>
      </c>
      <c r="G29" s="1">
        <v>0.031</v>
      </c>
      <c r="H29" s="1">
        <v>0.012</v>
      </c>
      <c r="I29" s="1">
        <v>0.053</v>
      </c>
      <c r="J29" s="1">
        <v>0.08800000000000001</v>
      </c>
      <c r="K29" s="29">
        <f>B29*$B$4+C29*$C$4+D29*$D$4+E29*$E$4+F29*$F$4+G29*$G$4+H29*$H$4+I29*$I$4+J29*$J$4</f>
        <v>0.008099999999999998</v>
      </c>
      <c r="L29" s="7">
        <f>(B29*$B$61)*$B$4+(C29-$C$59)*$C$4+(D29-$D$59)*$D$4+(E29-$E$59)*$E$4+(F29-$F$59)*$F$4+(G29-$G$59)*$G$4+(H29-$H$59)*$H$4+(I29-$I$59)*$I$4+(J29-$J$59)*$J$4</f>
        <v>-0.0005240000000000019</v>
      </c>
      <c r="M29" s="6"/>
      <c r="N29" s="6"/>
      <c r="O29" s="6"/>
      <c r="P29" s="11">
        <f>P28*(1+K29)+$S$4</f>
        <v>158991.5399016769</v>
      </c>
      <c r="Q29" s="11">
        <f>(Q28+$S$4)*(1+L29)</f>
        <v>153343.7172843567</v>
      </c>
      <c r="R29" s="11">
        <f>(R28)*(1+L29)+$S$4</f>
        <v>144583.8298541038</v>
      </c>
      <c r="S29" s="11">
        <f>Q29-R29</f>
        <v>8759.887430252915</v>
      </c>
    </row>
    <row r="30" spans="1:19" ht="12.75">
      <c r="A30">
        <v>1995</v>
      </c>
      <c r="B30" s="1">
        <v>0.058</v>
      </c>
      <c r="C30" s="1">
        <v>0.096</v>
      </c>
      <c r="D30" s="1">
        <v>0.317</v>
      </c>
      <c r="E30" s="1">
        <v>0.371</v>
      </c>
      <c r="F30" s="1">
        <v>0.384</v>
      </c>
      <c r="G30" s="1">
        <v>0.345</v>
      </c>
      <c r="H30" s="1">
        <v>0.293</v>
      </c>
      <c r="I30" s="1">
        <v>0.131</v>
      </c>
      <c r="J30" s="1">
        <v>0.115</v>
      </c>
      <c r="K30" s="29">
        <f>B30*$B$4+C30*$C$4+D30*$D$4+E30*$E$4+F30*$F$4+G30*$G$4+H30*$H$4+I30*$I$4+J30*$J$4</f>
        <v>0.2982</v>
      </c>
      <c r="L30" s="7">
        <f>(B30*$B$61)*$B$4+(C30-$C$59)*$C$4+(D30-$D$59)*$D$4+(E30-$E$59)*$E$4+(F30-$F$59)*$F$4+(G30-$G$59)*$G$4+(H30-$H$59)*$H$4+(I30-$I$59)*$I$4+(J30-$J$59)*$J$4</f>
        <v>0.289576</v>
      </c>
      <c r="M30" s="6"/>
      <c r="N30" s="6"/>
      <c r="O30" s="6"/>
      <c r="P30" s="11">
        <f>P29*(1+K30)+$S$4</f>
        <v>208402.81710035697</v>
      </c>
      <c r="Q30" s="11">
        <f>(Q29+$S$4)*(1+L30)</f>
        <v>200327.5295606916</v>
      </c>
      <c r="R30" s="11">
        <f>(R29)*(1+L30)+$S$4</f>
        <v>188451.83696793576</v>
      </c>
      <c r="S30" s="11">
        <f>Q30-R30</f>
        <v>11875.692592755833</v>
      </c>
    </row>
    <row r="31" spans="1:19" ht="12.75">
      <c r="A31">
        <v>1996</v>
      </c>
      <c r="B31" s="1">
        <v>0.053</v>
      </c>
      <c r="C31" s="1">
        <v>0.066</v>
      </c>
      <c r="D31" s="1">
        <v>-0.009000000000000001</v>
      </c>
      <c r="E31" s="1">
        <v>0.226</v>
      </c>
      <c r="F31" s="1">
        <v>0.20199999999999999</v>
      </c>
      <c r="G31" s="1">
        <v>0.17600000000000002</v>
      </c>
      <c r="H31" s="1">
        <v>0.223</v>
      </c>
      <c r="I31" s="1">
        <v>0.063</v>
      </c>
      <c r="J31" s="1">
        <v>0.078</v>
      </c>
      <c r="K31" s="29">
        <f>B31*$B$4+C31*$C$4+D31*$D$4+E31*$E$4+F31*$F$4+G31*$G$4+H31*$H$4+I31*$I$4+J31*$J$4</f>
        <v>0.15455000000000002</v>
      </c>
      <c r="L31" s="7">
        <f>(B31*$B$61)*$B$4+(C31-$C$59)*$C$4+(D31-$D$59)*$D$4+(E31-$E$59)*$E$4+(F31-$F$59)*$F$4+(G31-$G$59)*$G$4+(H31-$H$59)*$H$4+(I31-$I$59)*$I$4+(J31-$J$59)*$J$4</f>
        <v>0.145926</v>
      </c>
      <c r="M31" s="6"/>
      <c r="N31" s="6"/>
      <c r="O31" s="6"/>
      <c r="P31" s="11">
        <f>P30*(1+K31)+$S$4</f>
        <v>242611.47248321713</v>
      </c>
      <c r="Q31" s="11">
        <f>(Q30+$S$4)*(1+L31)</f>
        <v>231852.37663936507</v>
      </c>
      <c r="R31" s="11">
        <f>(R30)*(1+L31)+$S$4</f>
        <v>217951.85972931876</v>
      </c>
      <c r="S31" s="11">
        <f>Q31-R31</f>
        <v>13900.51691004631</v>
      </c>
    </row>
    <row r="32" spans="1:19" ht="12.75">
      <c r="A32" s="33">
        <v>1997</v>
      </c>
      <c r="B32" s="34">
        <v>0.054</v>
      </c>
      <c r="C32" s="34">
        <v>0.064</v>
      </c>
      <c r="D32" s="34">
        <v>0.159</v>
      </c>
      <c r="E32" s="34">
        <v>0.331</v>
      </c>
      <c r="F32" s="34">
        <v>0.281</v>
      </c>
      <c r="G32" s="34">
        <v>0.228</v>
      </c>
      <c r="H32" s="34">
        <v>0.308</v>
      </c>
      <c r="I32" s="34">
        <v>0.055</v>
      </c>
      <c r="J32" s="34">
        <v>-0.031</v>
      </c>
      <c r="K32" s="35">
        <f>B32*$B$4+C32*$C$4+D32*$D$4+E32*$E$4+F32*$F$4+G32*$G$4+H32*$H$4+I32*$I$4+J32*$J$4</f>
        <v>0.23025000000000004</v>
      </c>
      <c r="L32" s="36">
        <f>(B32*$B$61)*$B$4+(C32-$C$59)*$C$4+(D32-$D$59)*$D$4+(E32-$E$59)*$E$4+(F32-$F$59)*$F$4+(G32-$G$59)*$G$4+(H32-$H$59)*$H$4+(I32-$I$59)*$I$4+(J32-$J$59)*$J$4</f>
        <v>0.221626</v>
      </c>
      <c r="M32" s="26"/>
      <c r="N32" s="6"/>
      <c r="O32" s="6"/>
      <c r="P32" s="11">
        <f>P31*(1+K32)+$S$4</f>
        <v>300472.7640224779</v>
      </c>
      <c r="Q32" s="11">
        <f>(Q31+$S$4)*(1+L32)</f>
        <v>285680.143464441</v>
      </c>
      <c r="R32" s="11">
        <f>(R31)*(1+L32)+$S$4</f>
        <v>268255.6585936888</v>
      </c>
      <c r="S32" s="11">
        <f>Q32-R32</f>
        <v>17424.484870752203</v>
      </c>
    </row>
    <row r="33" spans="1:19" ht="12.75">
      <c r="A33">
        <v>1998</v>
      </c>
      <c r="B33" s="1">
        <v>0.05</v>
      </c>
      <c r="C33" s="1">
        <v>0.0543</v>
      </c>
      <c r="D33" s="1">
        <v>0.1198</v>
      </c>
      <c r="E33" s="1">
        <v>0.2863</v>
      </c>
      <c r="F33" s="1">
        <v>0.1494</v>
      </c>
      <c r="G33" s="1">
        <v>0.0016</v>
      </c>
      <c r="H33" s="1">
        <v>-0.0699</v>
      </c>
      <c r="I33" s="1">
        <v>0.1821</v>
      </c>
      <c r="J33" s="1">
        <v>0.1487</v>
      </c>
      <c r="K33" s="29">
        <f t="shared" si="4"/>
        <v>0.188115</v>
      </c>
      <c r="L33" s="7">
        <f t="shared" si="0"/>
        <v>0.179491</v>
      </c>
      <c r="M33" s="6"/>
      <c r="N33" s="6"/>
      <c r="O33" s="6"/>
      <c r="P33" s="11">
        <f>P27*(1+K33)+$S$4</f>
        <v>307301.39622176014</v>
      </c>
      <c r="Q33" s="11">
        <f>(Q27+$S$4)*(1+L33)</f>
        <v>289816.6092058787</v>
      </c>
      <c r="R33" s="11">
        <f>(R27)*(1+L33)+$S$4</f>
        <v>272242.40235223627</v>
      </c>
      <c r="S33" s="11">
        <f t="shared" si="5"/>
        <v>17574.20685364242</v>
      </c>
    </row>
    <row r="34" spans="1:19" ht="12.75">
      <c r="A34">
        <v>1999</v>
      </c>
      <c r="B34" s="1">
        <v>0.049</v>
      </c>
      <c r="C34" s="1">
        <v>0.0378</v>
      </c>
      <c r="D34" s="1">
        <v>-0.0785</v>
      </c>
      <c r="E34" s="1">
        <v>0.2183</v>
      </c>
      <c r="F34" s="1">
        <v>0.0827</v>
      </c>
      <c r="G34" s="1">
        <v>0.2605</v>
      </c>
      <c r="H34" s="1">
        <v>-0.0141</v>
      </c>
      <c r="I34" s="1">
        <v>0.285</v>
      </c>
      <c r="J34" s="1">
        <v>0.163</v>
      </c>
      <c r="K34" s="29">
        <f t="shared" si="4"/>
        <v>0.186905</v>
      </c>
      <c r="L34" s="7">
        <f t="shared" si="0"/>
        <v>0.178281</v>
      </c>
      <c r="M34" s="6"/>
      <c r="N34" s="6"/>
      <c r="O34" s="6"/>
      <c r="P34" s="11">
        <f t="shared" si="1"/>
        <v>366737.56368258817</v>
      </c>
      <c r="Q34" s="11">
        <f t="shared" si="2"/>
        <v>343841.9661117119</v>
      </c>
      <c r="R34" s="11">
        <f t="shared" si="3"/>
        <v>322778.0500859953</v>
      </c>
      <c r="S34" s="11">
        <f t="shared" si="5"/>
        <v>21063.916025716637</v>
      </c>
    </row>
    <row r="35" spans="1:19" ht="12.75">
      <c r="A35">
        <v>2000</v>
      </c>
      <c r="B35" s="1">
        <v>0.063</v>
      </c>
      <c r="C35" s="1">
        <v>0.0676</v>
      </c>
      <c r="D35" s="1">
        <v>0.1663</v>
      </c>
      <c r="E35" s="1">
        <v>-0.1096</v>
      </c>
      <c r="F35" s="1">
        <v>0.0109</v>
      </c>
      <c r="G35" s="1">
        <v>-0.0002</v>
      </c>
      <c r="H35" s="1">
        <v>0.2321</v>
      </c>
      <c r="I35" s="1">
        <v>-0.1398</v>
      </c>
      <c r="J35" s="1">
        <v>-0.0016</v>
      </c>
      <c r="K35" s="29">
        <f t="shared" si="4"/>
        <v>-0.05241</v>
      </c>
      <c r="L35" s="7">
        <f t="shared" si="0"/>
        <v>-0.061034000000000005</v>
      </c>
      <c r="M35" s="6"/>
      <c r="N35" s="6"/>
      <c r="O35" s="6"/>
      <c r="P35" s="11">
        <f t="shared" si="1"/>
        <v>349516.84796998376</v>
      </c>
      <c r="Q35" s="11">
        <f t="shared" si="2"/>
        <v>324733.8475520497</v>
      </c>
      <c r="R35" s="11">
        <f t="shared" si="3"/>
        <v>305077.61457704665</v>
      </c>
      <c r="S35" s="11">
        <f t="shared" si="5"/>
        <v>19656.23297500302</v>
      </c>
    </row>
    <row r="36" spans="1:19" ht="12.75">
      <c r="A36">
        <v>2001</v>
      </c>
      <c r="B36" s="1">
        <v>0.037</v>
      </c>
      <c r="C36" s="1">
        <v>0.0704</v>
      </c>
      <c r="D36" s="1">
        <v>0.0817</v>
      </c>
      <c r="E36" s="1">
        <v>-0.1277</v>
      </c>
      <c r="F36" s="1">
        <v>-0.0817</v>
      </c>
      <c r="G36" s="1">
        <v>-0.003</v>
      </c>
      <c r="H36" s="1">
        <v>0.1006</v>
      </c>
      <c r="I36" s="1">
        <v>-0.2083</v>
      </c>
      <c r="J36" s="1">
        <v>-0.1526</v>
      </c>
      <c r="K36" s="29">
        <f t="shared" si="4"/>
        <v>-0.080335</v>
      </c>
      <c r="L36" s="7">
        <f t="shared" si="0"/>
        <v>-0.088959</v>
      </c>
      <c r="M36" s="6"/>
      <c r="N36" s="6"/>
      <c r="O36" s="6"/>
      <c r="P36" s="11">
        <f t="shared" si="1"/>
        <v>323438.4119883151</v>
      </c>
      <c r="Q36" s="11">
        <f t="shared" si="2"/>
        <v>297667.9312076669</v>
      </c>
      <c r="R36" s="11">
        <f t="shared" si="3"/>
        <v>279938.21506188717</v>
      </c>
      <c r="S36" s="11">
        <f t="shared" si="5"/>
        <v>17729.716145779705</v>
      </c>
    </row>
    <row r="37" spans="1:19" ht="12.75">
      <c r="A37">
        <v>2002</v>
      </c>
      <c r="B37" s="1">
        <v>0.017</v>
      </c>
      <c r="C37" s="1">
        <v>0.1179</v>
      </c>
      <c r="D37" s="1">
        <v>0.1435</v>
      </c>
      <c r="E37" s="1">
        <v>-0.2152</v>
      </c>
      <c r="F37" s="1">
        <v>-0.1799</v>
      </c>
      <c r="G37" s="1">
        <v>-0.2075</v>
      </c>
      <c r="H37" s="1">
        <v>-0.1329</v>
      </c>
      <c r="I37" s="1">
        <v>-0.1462</v>
      </c>
      <c r="J37" s="1">
        <v>-0.0852</v>
      </c>
      <c r="K37" s="29">
        <f>B37*$B$4+C37*$C$4+D37*$D$4+E37*$E$4+F37*$F$4+G37*$G$4+H37*$H$4+I37*$I$4+J37*$J$4</f>
        <v>-0.134515</v>
      </c>
      <c r="L37" s="7">
        <f>(B37*$B$61)*$B$4+(C37-$C$59)*$C$4+(D37-$D$59)*$D$4+(E37-$E$59)*$E$4+(F37-$F$59)*$F$4+(G37-$G$59)*$G$4+(H37-$H$59)*$H$4+(I37-$I$59)*$I$4+(J37-$J$59)*$J$4</f>
        <v>-0.143139</v>
      </c>
      <c r="M37" s="6"/>
      <c r="N37" s="6"/>
      <c r="O37" s="6"/>
      <c r="P37" s="11"/>
      <c r="Q37" s="11"/>
      <c r="R37" s="11"/>
      <c r="S37" s="11"/>
    </row>
    <row r="38" spans="1:19" ht="12.75">
      <c r="A38" s="2">
        <v>2003</v>
      </c>
      <c r="B38" s="3">
        <v>0.0099</v>
      </c>
      <c r="C38" s="3">
        <v>0.0238</v>
      </c>
      <c r="D38" s="3">
        <v>0.0268</v>
      </c>
      <c r="E38" s="3">
        <v>0.285</v>
      </c>
      <c r="F38" s="3">
        <v>0.3225</v>
      </c>
      <c r="G38" s="3">
        <v>0.4563</v>
      </c>
      <c r="H38" s="3">
        <v>0.3719</v>
      </c>
      <c r="I38" s="3">
        <v>0.4034</v>
      </c>
      <c r="J38" s="3">
        <v>0.419</v>
      </c>
      <c r="K38" s="30">
        <f t="shared" si="4"/>
        <v>0.276515</v>
      </c>
      <c r="L38" s="8">
        <f t="shared" si="0"/>
        <v>0.267891</v>
      </c>
      <c r="M38" s="26"/>
      <c r="N38" s="6"/>
      <c r="O38" s="6"/>
      <c r="P38" s="11">
        <f>P36*(1+K38)+$S$4</f>
        <v>414873.98447926407</v>
      </c>
      <c r="Q38" s="11">
        <f>(Q36+$S$4)*(1+L38)</f>
        <v>379946.27296682</v>
      </c>
      <c r="R38" s="11">
        <f>(R36)*(1+L38)+$S$4</f>
        <v>356931.1434330312</v>
      </c>
      <c r="S38" s="11">
        <f t="shared" si="5"/>
        <v>23015.12953378877</v>
      </c>
    </row>
    <row r="39" spans="1:15" ht="12.75">
      <c r="A39" t="s">
        <v>10</v>
      </c>
      <c r="B39" s="1">
        <f>POWER(FVSCHEDULE(1,B8:B38),1/COUNT(B8:B38))-1</f>
        <v>0.06881963832678495</v>
      </c>
      <c r="C39" s="1">
        <f>POWER(FVSCHEDULE(1,C8:C38),1/COUNT(C8:C38))-1</f>
        <v>0.09140332872225865</v>
      </c>
      <c r="D39" s="1">
        <f>POWER(FVSCHEDULE(1,D8:D38),1/COUNT(D8:D38))-1</f>
        <v>0.0904361840744683</v>
      </c>
      <c r="E39" s="1">
        <f>POWER(FVSCHEDULE(1,E8:E38),1/COUNT(E8:E38))-1</f>
        <v>0.11069978895008248</v>
      </c>
      <c r="F39" s="1">
        <f>POWER(FVSCHEDULE(1,F8:F38),1/COUNT(F8:F38))-1</f>
        <v>0.138596462139992</v>
      </c>
      <c r="G39" s="1">
        <f>POWER(FVSCHEDULE(1,G8:G38),1/COUNT(G8:G38))-1</f>
        <v>0.13160869326827096</v>
      </c>
      <c r="H39" s="1">
        <f>POWER(FVSCHEDULE(1,H8:H38),1/COUNT(H8:H38))-1</f>
        <v>0.16419967952949</v>
      </c>
      <c r="I39" s="1">
        <f>POWER(FVSCHEDULE(1,I8:I38),1/COUNT(I8:I38))-1</f>
        <v>0.09662798189321165</v>
      </c>
      <c r="J39" s="1">
        <f>POWER(FVSCHEDULE(1,J8:J38),1/COUNT(J8:J38))-1</f>
        <v>0.14283831931806712</v>
      </c>
      <c r="K39" s="29">
        <f>POWER(FVSCHEDULE(1,K8:K38),1/COUNT(K8:K38))-1</f>
        <v>0.11351604449999719</v>
      </c>
      <c r="L39" s="7">
        <f>POWER(FVSCHEDULE(1,L8:L38),1/COUNT(L8:L38))-1</f>
        <v>0.10480561132643884</v>
      </c>
      <c r="M39" s="6"/>
      <c r="N39" s="6"/>
      <c r="O39" s="6"/>
    </row>
    <row r="40" spans="1:15" ht="12.75">
      <c r="A40" t="s">
        <v>9</v>
      </c>
      <c r="B40" s="1">
        <f>STDEV(B8:B38)</f>
        <v>0.03462897506393301</v>
      </c>
      <c r="C40" s="1">
        <f>STDEV(C8:C38)</f>
        <v>0.06739391711806139</v>
      </c>
      <c r="D40" s="1">
        <f aca="true" t="shared" si="6" ref="D40:K40">STDEV(D8:D38)</f>
        <v>0.11966735435750521</v>
      </c>
      <c r="E40" s="1">
        <f t="shared" si="6"/>
        <v>0.18284462162151224</v>
      </c>
      <c r="F40" s="1">
        <f t="shared" si="6"/>
        <v>0.17995266970326765</v>
      </c>
      <c r="G40" s="1">
        <f t="shared" si="6"/>
        <v>0.25013791808623526</v>
      </c>
      <c r="H40" s="1">
        <f t="shared" si="6"/>
        <v>0.21500499123988848</v>
      </c>
      <c r="I40" s="1">
        <f t="shared" si="6"/>
        <v>0.22540924144549235</v>
      </c>
      <c r="J40" s="1">
        <f t="shared" si="6"/>
        <v>0.2371533596188227</v>
      </c>
      <c r="K40" s="29">
        <f t="shared" si="6"/>
        <v>0.15034831428461642</v>
      </c>
      <c r="L40" s="7">
        <f>STDEV(L8:L38)</f>
        <v>0.15034831428461648</v>
      </c>
      <c r="M40" s="6"/>
      <c r="N40" s="6"/>
      <c r="O40" s="6"/>
    </row>
    <row r="41" spans="1:15" ht="12.75">
      <c r="A41" t="s">
        <v>11</v>
      </c>
      <c r="B41" s="1">
        <f>MIN(B8:B38)</f>
        <v>0.0099</v>
      </c>
      <c r="C41" s="1">
        <f>MIN(C8:C38)</f>
        <v>-0.032</v>
      </c>
      <c r="D41" s="1">
        <f aca="true" t="shared" si="7" ref="D41:K41">MIN(D8:D38)</f>
        <v>-0.0785</v>
      </c>
      <c r="E41" s="1">
        <f t="shared" si="7"/>
        <v>-0.265</v>
      </c>
      <c r="F41" s="1">
        <f t="shared" si="7"/>
        <v>-0.22399999999999998</v>
      </c>
      <c r="G41" s="1">
        <f t="shared" si="7"/>
        <v>-0.39</v>
      </c>
      <c r="H41" s="1">
        <f t="shared" si="7"/>
        <v>-0.26</v>
      </c>
      <c r="I41" s="1">
        <f t="shared" si="7"/>
        <v>-0.23399999999999999</v>
      </c>
      <c r="J41" s="1">
        <f t="shared" si="7"/>
        <v>-0.23199999999999998</v>
      </c>
      <c r="K41" s="29">
        <f t="shared" si="7"/>
        <v>-0.19655</v>
      </c>
      <c r="L41" s="7">
        <f>MIN(L8:L38)</f>
        <v>-0.205174</v>
      </c>
      <c r="M41" s="6"/>
      <c r="N41" s="6"/>
      <c r="O41" s="6"/>
    </row>
    <row r="42" spans="1:15" ht="12.75">
      <c r="A42" t="s">
        <v>12</v>
      </c>
      <c r="B42" s="1">
        <f>MAX(B8:B38)</f>
        <v>0.176</v>
      </c>
      <c r="C42" s="1">
        <f>MAX(C8:C38)</f>
        <v>0.313</v>
      </c>
      <c r="D42" s="1">
        <f aca="true" t="shared" si="8" ref="D42:K42">MAX(D8:D38)</f>
        <v>0.40399999999999997</v>
      </c>
      <c r="E42" s="1">
        <f t="shared" si="8"/>
        <v>0.37200000000000005</v>
      </c>
      <c r="F42" s="1">
        <f t="shared" si="8"/>
        <v>0.519</v>
      </c>
      <c r="G42" s="1">
        <f t="shared" si="8"/>
        <v>0.657</v>
      </c>
      <c r="H42" s="1">
        <f t="shared" si="8"/>
        <v>0.545</v>
      </c>
      <c r="I42" s="1">
        <f t="shared" si="8"/>
        <v>0.6940000000000001</v>
      </c>
      <c r="J42" s="1">
        <f t="shared" si="8"/>
        <v>0.7020000000000001</v>
      </c>
      <c r="K42" s="29">
        <f t="shared" si="8"/>
        <v>0.35435</v>
      </c>
      <c r="L42" s="7">
        <f>MAX(L8:L38)</f>
        <v>0.34572600000000003</v>
      </c>
      <c r="M42" s="6"/>
      <c r="N42" s="6"/>
      <c r="O42" s="6"/>
    </row>
    <row r="43" spans="1:15" ht="12.75">
      <c r="A43" t="s">
        <v>15</v>
      </c>
      <c r="B43" s="1">
        <f>B57-(2*B40)</f>
        <v>9.366277535978462E-05</v>
      </c>
      <c r="C43" s="1">
        <f aca="true" t="shared" si="9" ref="C43:K43">C57-(2*C40)</f>
        <v>-0.04147170520386473</v>
      </c>
      <c r="D43" s="1">
        <f t="shared" si="9"/>
        <v>-0.14279922484404262</v>
      </c>
      <c r="E43" s="1">
        <f t="shared" si="9"/>
        <v>-0.23949246904947608</v>
      </c>
      <c r="F43" s="1">
        <f t="shared" si="9"/>
        <v>-0.2070053394065353</v>
      </c>
      <c r="G43" s="1">
        <f t="shared" si="9"/>
        <v>-0.3400597071402125</v>
      </c>
      <c r="H43" s="1">
        <f t="shared" si="9"/>
        <v>-0.24527772441526083</v>
      </c>
      <c r="I43" s="1">
        <f t="shared" si="9"/>
        <v>-0.3324894506329202</v>
      </c>
      <c r="J43" s="1">
        <f t="shared" si="9"/>
        <v>-0.3087809127860325</v>
      </c>
      <c r="K43" s="29">
        <f t="shared" si="9"/>
        <v>-0.1768313059885877</v>
      </c>
      <c r="L43" s="7">
        <f>L57-(2*L40)</f>
        <v>-0.18545530598858778</v>
      </c>
      <c r="M43" s="6"/>
      <c r="N43" s="6"/>
      <c r="O43" s="6"/>
    </row>
    <row r="44" spans="1:15" ht="12.75">
      <c r="A44" s="19" t="s">
        <v>20</v>
      </c>
      <c r="B44" s="20">
        <f>MIN(B65:B94)</f>
        <v>0.013443782357955847</v>
      </c>
      <c r="C44" s="20">
        <f aca="true" t="shared" si="10" ref="C44:K44">MIN(C65:C94)</f>
        <v>0.023886712483368377</v>
      </c>
      <c r="D44" s="20">
        <f t="shared" si="10"/>
        <v>-0.02610062121387513</v>
      </c>
      <c r="E44" s="20">
        <f t="shared" si="10"/>
        <v>-0.2081950997878329</v>
      </c>
      <c r="F44" s="20">
        <f t="shared" si="10"/>
        <v>-0.13218790628385446</v>
      </c>
      <c r="G44" s="20">
        <f t="shared" si="10"/>
        <v>-0.3405077710844501</v>
      </c>
      <c r="H44" s="20">
        <f t="shared" si="10"/>
        <v>-0.22150144508804648</v>
      </c>
      <c r="I44" s="20">
        <f t="shared" si="10"/>
        <v>-0.19156447381377406</v>
      </c>
      <c r="J44" s="20">
        <f t="shared" si="10"/>
        <v>-0.19156447381377406</v>
      </c>
      <c r="K44" s="31">
        <f t="shared" si="10"/>
        <v>-0.17318960305279174</v>
      </c>
      <c r="L44" s="21">
        <f>MIN(L65:L94)</f>
        <v>-0.18181718260770108</v>
      </c>
      <c r="M44" s="6"/>
      <c r="N44" s="6"/>
      <c r="O44" s="6"/>
    </row>
    <row r="45" spans="1:15" ht="12.75">
      <c r="A45" s="19" t="s">
        <v>22</v>
      </c>
      <c r="B45" s="20">
        <f>MIN(B98:B126)</f>
        <v>0.021235791375411317</v>
      </c>
      <c r="C45" s="20">
        <f aca="true" t="shared" si="11" ref="C45:K45">MIN(C98:C126)</f>
        <v>0.04000280817782165</v>
      </c>
      <c r="D45" s="20">
        <f t="shared" si="11"/>
        <v>-0.021422917436999644</v>
      </c>
      <c r="E45" s="20">
        <f t="shared" si="11"/>
        <v>-0.15211554561735452</v>
      </c>
      <c r="F45" s="20">
        <f t="shared" si="11"/>
        <v>-0.08689680111443532</v>
      </c>
      <c r="G45" s="20">
        <f t="shared" si="11"/>
        <v>-0.10343738748702846</v>
      </c>
      <c r="H45" s="20">
        <f t="shared" si="11"/>
        <v>-0.02167901687276319</v>
      </c>
      <c r="I45" s="20">
        <f t="shared" si="11"/>
        <v>-0.16534805221767435</v>
      </c>
      <c r="J45" s="20">
        <f t="shared" si="11"/>
        <v>-0.08186531153525523</v>
      </c>
      <c r="K45" s="31">
        <f t="shared" si="11"/>
        <v>-0.08973071013362366</v>
      </c>
      <c r="L45" s="21">
        <f>MIN(L98:L126)</f>
        <v>-0.09836093128590395</v>
      </c>
      <c r="M45" s="6"/>
      <c r="N45" s="6"/>
      <c r="O45" s="6"/>
    </row>
    <row r="46" spans="1:15" ht="12.75">
      <c r="A46" s="19" t="s">
        <v>24</v>
      </c>
      <c r="B46" s="20">
        <f>MIN(B131:B157)</f>
        <v>0.0349928911375732</v>
      </c>
      <c r="C46" s="20">
        <f aca="true" t="shared" si="12" ref="C46:K46">MIN(C131:C157)</f>
        <v>0.048744726706911434</v>
      </c>
      <c r="D46" s="20">
        <f t="shared" si="12"/>
        <v>-0.010577662408858046</v>
      </c>
      <c r="E46" s="20">
        <f t="shared" si="12"/>
        <v>-0.0093198117320491</v>
      </c>
      <c r="F46" s="20">
        <f t="shared" si="12"/>
        <v>-0.010746069526907931</v>
      </c>
      <c r="G46" s="20">
        <f t="shared" si="12"/>
        <v>-0.0005318811498719045</v>
      </c>
      <c r="H46" s="20">
        <f t="shared" si="12"/>
        <v>0.015176212004269551</v>
      </c>
      <c r="I46" s="20">
        <f t="shared" si="12"/>
        <v>-0.02452820702908265</v>
      </c>
      <c r="J46" s="20">
        <f t="shared" si="12"/>
        <v>0.006702401777533895</v>
      </c>
      <c r="K46" s="31">
        <f t="shared" si="12"/>
        <v>0.01241092323357229</v>
      </c>
      <c r="L46" s="21">
        <f>MIN(L131:L157)</f>
        <v>0.003710192290272696</v>
      </c>
      <c r="M46" s="6"/>
      <c r="N46" s="6"/>
      <c r="O46" s="6"/>
    </row>
    <row r="47" spans="1:15" ht="12.75">
      <c r="A47" s="19" t="s">
        <v>41</v>
      </c>
      <c r="B47" s="20">
        <f>MIN(B161:B182)</f>
        <v>0.042856693713422045</v>
      </c>
      <c r="C47" s="20">
        <f aca="true" t="shared" si="13" ref="C47:L47">MIN(C161:C182)</f>
        <v>0.05585319003492706</v>
      </c>
      <c r="D47" s="20">
        <f t="shared" si="13"/>
        <v>0.0577518495375533</v>
      </c>
      <c r="E47" s="20">
        <f t="shared" si="13"/>
        <v>0.06674492650171437</v>
      </c>
      <c r="F47" s="20">
        <f t="shared" si="13"/>
        <v>0.08768626623827003</v>
      </c>
      <c r="G47" s="20">
        <f t="shared" si="13"/>
        <v>0.07619305370031193</v>
      </c>
      <c r="H47" s="20">
        <f t="shared" si="13"/>
        <v>0.10999265315509099</v>
      </c>
      <c r="I47" s="20">
        <f t="shared" si="13"/>
        <v>0.04034551898054661</v>
      </c>
      <c r="J47" s="20">
        <f t="shared" si="13"/>
        <v>0.06397989595677389</v>
      </c>
      <c r="K47" s="31">
        <f t="shared" si="13"/>
        <v>0.08512158850907703</v>
      </c>
      <c r="L47" s="21">
        <f t="shared" si="13"/>
        <v>0.07642073434037067</v>
      </c>
      <c r="M47" s="6"/>
      <c r="N47" s="6"/>
      <c r="O47" s="6"/>
    </row>
    <row r="48" spans="1:15" ht="12.75">
      <c r="A48" s="19" t="s">
        <v>31</v>
      </c>
      <c r="B48" s="20">
        <f>MIN(B186:B201)</f>
        <v>0.050705331239496054</v>
      </c>
      <c r="C48" s="20">
        <f aca="true" t="shared" si="14" ref="C48:L48">MIN(C186:C201)</f>
        <v>0.07012240400940484</v>
      </c>
      <c r="D48" s="20">
        <f t="shared" si="14"/>
        <v>0.08240077358438791</v>
      </c>
      <c r="E48" s="20">
        <f t="shared" si="14"/>
        <v>0.10275802036188875</v>
      </c>
      <c r="F48" s="20">
        <f t="shared" si="14"/>
        <v>0.10770336696044835</v>
      </c>
      <c r="G48" s="20">
        <f t="shared" si="14"/>
        <v>0.0930683351011321</v>
      </c>
      <c r="H48" s="20">
        <f t="shared" si="14"/>
        <v>0.11711204520198137</v>
      </c>
      <c r="I48" s="20">
        <f t="shared" si="14"/>
        <v>0.04505328678120635</v>
      </c>
      <c r="J48" s="20">
        <f t="shared" si="14"/>
        <v>0.0882387796500963</v>
      </c>
      <c r="K48" s="31">
        <f t="shared" si="14"/>
        <v>0.09584531167606292</v>
      </c>
      <c r="L48" s="21">
        <f t="shared" si="14"/>
        <v>0.08715434744491501</v>
      </c>
      <c r="M48" s="6"/>
      <c r="N48" s="6"/>
      <c r="O48" s="6"/>
    </row>
    <row r="49" spans="1:15" ht="12.75">
      <c r="A49" s="22" t="s">
        <v>42</v>
      </c>
      <c r="B49" s="23">
        <f>MAX(B65:B94)</f>
        <v>0.15328053829066235</v>
      </c>
      <c r="C49" s="23">
        <f aca="true" t="shared" si="15" ref="C49:L49">MAX(C65:C94)</f>
        <v>0.2640890000312479</v>
      </c>
      <c r="D49" s="23">
        <f t="shared" si="15"/>
        <v>0.2770865280003545</v>
      </c>
      <c r="E49" s="23">
        <f t="shared" si="15"/>
        <v>0.30845913195636343</v>
      </c>
      <c r="F49" s="23">
        <f t="shared" si="15"/>
        <v>0.4840990532979934</v>
      </c>
      <c r="G49" s="23">
        <f t="shared" si="15"/>
        <v>0.5823169720381565</v>
      </c>
      <c r="H49" s="23">
        <f t="shared" si="15"/>
        <v>0.5404934274445965</v>
      </c>
      <c r="I49" s="23">
        <f t="shared" si="15"/>
        <v>0.6266616120140045</v>
      </c>
      <c r="J49" s="23">
        <f t="shared" si="15"/>
        <v>0.6874377025537861</v>
      </c>
      <c r="K49" s="32">
        <f t="shared" si="15"/>
        <v>0.291894106535052</v>
      </c>
      <c r="L49" s="24">
        <f t="shared" si="15"/>
        <v>0.2832650266706407</v>
      </c>
      <c r="M49" s="6"/>
      <c r="N49" s="6"/>
      <c r="O49" s="6"/>
    </row>
    <row r="50" spans="1:15" ht="12.75">
      <c r="A50" s="22" t="s">
        <v>43</v>
      </c>
      <c r="B50" s="23">
        <f>MAX(B98:B126)</f>
        <v>0.1447913575199422</v>
      </c>
      <c r="C50" s="23">
        <f aca="true" t="shared" si="16" ref="C50:L50">MAX(C98:C126)</f>
        <v>0.19948002472063409</v>
      </c>
      <c r="D50" s="23">
        <f t="shared" si="16"/>
        <v>0.23502062502776422</v>
      </c>
      <c r="E50" s="23">
        <f t="shared" si="16"/>
        <v>0.3078822933198566</v>
      </c>
      <c r="F50" s="23">
        <f t="shared" si="16"/>
        <v>0.3045541260938196</v>
      </c>
      <c r="G50" s="23">
        <f t="shared" si="16"/>
        <v>0.4697227230890766</v>
      </c>
      <c r="H50" s="23">
        <f t="shared" si="16"/>
        <v>0.424477725502892</v>
      </c>
      <c r="I50" s="23">
        <f t="shared" si="16"/>
        <v>0.4883468727789082</v>
      </c>
      <c r="J50" s="23">
        <f t="shared" si="16"/>
        <v>0.5516595685811516</v>
      </c>
      <c r="K50" s="32">
        <f t="shared" si="16"/>
        <v>0.2262600358162441</v>
      </c>
      <c r="L50" s="24">
        <f t="shared" si="16"/>
        <v>0.21762604061866186</v>
      </c>
      <c r="M50" s="6"/>
      <c r="N50" s="6"/>
      <c r="O50" s="6"/>
    </row>
    <row r="51" spans="1:15" ht="12.75">
      <c r="A51" s="22" t="s">
        <v>44</v>
      </c>
      <c r="B51" s="23">
        <f>MAX(B131:B157)</f>
        <v>0.12602837181342053</v>
      </c>
      <c r="C51" s="23">
        <f aca="true" t="shared" si="17" ref="C51:L51">MAX(C131:C157)</f>
        <v>0.18208405595089827</v>
      </c>
      <c r="D51" s="23">
        <f t="shared" si="17"/>
        <v>0.21642081189118767</v>
      </c>
      <c r="E51" s="23">
        <f t="shared" si="17"/>
        <v>0.2851697623474976</v>
      </c>
      <c r="F51" s="23">
        <f t="shared" si="17"/>
        <v>0.239860520646064</v>
      </c>
      <c r="G51" s="23">
        <f t="shared" si="17"/>
        <v>0.41731367378324435</v>
      </c>
      <c r="H51" s="23">
        <f t="shared" si="17"/>
        <v>0.3718248716191086</v>
      </c>
      <c r="I51" s="23">
        <f t="shared" si="17"/>
        <v>0.3612574902417416</v>
      </c>
      <c r="J51" s="23">
        <f t="shared" si="17"/>
        <v>0.44127684734260564</v>
      </c>
      <c r="K51" s="32">
        <f t="shared" si="17"/>
        <v>0.21167972906131416</v>
      </c>
      <c r="L51" s="24">
        <f t="shared" si="17"/>
        <v>0.20302986754176144</v>
      </c>
      <c r="M51" s="6"/>
      <c r="N51" s="6"/>
      <c r="O51" s="6"/>
    </row>
    <row r="52" spans="1:15" ht="12.75">
      <c r="A52" s="22" t="s">
        <v>45</v>
      </c>
      <c r="B52" s="23">
        <f>MAX(B161:B182)</f>
        <v>0.10231530630173036</v>
      </c>
      <c r="C52" s="23">
        <f aca="true" t="shared" si="18" ref="C52:L52">MAX(C161:C182)</f>
        <v>0.13658393313564554</v>
      </c>
      <c r="D52" s="23">
        <f t="shared" si="18"/>
        <v>0.15578047512870374</v>
      </c>
      <c r="E52" s="23">
        <f t="shared" si="18"/>
        <v>0.18963747856568092</v>
      </c>
      <c r="F52" s="23">
        <f t="shared" si="18"/>
        <v>0.21475003322992392</v>
      </c>
      <c r="G52" s="23">
        <f t="shared" si="18"/>
        <v>0.2941103602909865</v>
      </c>
      <c r="H52" s="23">
        <f t="shared" si="18"/>
        <v>0.3062562455682247</v>
      </c>
      <c r="I52" s="23">
        <f t="shared" si="18"/>
        <v>0.21986829369168404</v>
      </c>
      <c r="J52" s="23">
        <f t="shared" si="18"/>
        <v>0.28305693357080086</v>
      </c>
      <c r="K52" s="32">
        <f t="shared" si="18"/>
        <v>0.17254253044550816</v>
      </c>
      <c r="L52" s="24">
        <f t="shared" si="18"/>
        <v>0.16388233340703073</v>
      </c>
      <c r="M52" s="6"/>
      <c r="N52" s="6"/>
      <c r="O52" s="6"/>
    </row>
    <row r="53" spans="1:15" ht="12.75">
      <c r="A53" s="22" t="s">
        <v>46</v>
      </c>
      <c r="B53" s="23">
        <f>MAX(B186:B201)</f>
        <v>0.0897846432236602</v>
      </c>
      <c r="C53" s="23">
        <f aca="true" t="shared" si="19" ref="C53:L53">MAX(C186:C201)</f>
        <v>0.11899522896344639</v>
      </c>
      <c r="D53" s="23">
        <f t="shared" si="19"/>
        <v>0.13580527812717347</v>
      </c>
      <c r="E53" s="23">
        <f t="shared" si="19"/>
        <v>0.18052858511362824</v>
      </c>
      <c r="F53" s="23">
        <f t="shared" si="19"/>
        <v>0.18725553918281101</v>
      </c>
      <c r="G53" s="23">
        <f t="shared" si="19"/>
        <v>0.19333775991196012</v>
      </c>
      <c r="H53" s="23">
        <f t="shared" si="19"/>
        <v>0.22858784202639937</v>
      </c>
      <c r="I53" s="23">
        <f t="shared" si="19"/>
        <v>0.17246867893076567</v>
      </c>
      <c r="J53" s="23">
        <f t="shared" si="19"/>
        <v>0.24241952141440293</v>
      </c>
      <c r="K53" s="32">
        <f t="shared" si="19"/>
        <v>0.15913480838552418</v>
      </c>
      <c r="L53" s="24">
        <f t="shared" si="19"/>
        <v>0.1504691578965045</v>
      </c>
      <c r="M53" s="6"/>
      <c r="N53" s="6"/>
      <c r="O53" s="6"/>
    </row>
    <row r="54" spans="2:15" ht="12.75">
      <c r="B54" s="1"/>
      <c r="C54" s="1"/>
      <c r="D54" s="1"/>
      <c r="E54" s="1"/>
      <c r="F54" s="1"/>
      <c r="G54" s="1"/>
      <c r="H54" s="1"/>
      <c r="I54" s="1"/>
      <c r="J54" s="1"/>
      <c r="K54" s="6"/>
      <c r="L54" s="6"/>
      <c r="M54" s="6"/>
      <c r="N54" s="6"/>
      <c r="O54" s="6"/>
    </row>
    <row r="56" spans="1:12" ht="12.75">
      <c r="A56" s="16" t="s">
        <v>38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4" ht="12.75">
      <c r="A57" s="14" t="s">
        <v>18</v>
      </c>
      <c r="B57" s="15">
        <f>AVERAGE(B8:B38)</f>
        <v>0.0693516129032258</v>
      </c>
      <c r="C57" s="15">
        <f aca="true" t="shared" si="20" ref="C57:L57">AVERAGE(C8:C38)</f>
        <v>0.09331612903225805</v>
      </c>
      <c r="D57" s="15">
        <f t="shared" si="20"/>
        <v>0.09653548387096779</v>
      </c>
      <c r="E57" s="15">
        <f t="shared" si="20"/>
        <v>0.1261967741935484</v>
      </c>
      <c r="F57" s="15">
        <f t="shared" si="20"/>
        <v>0.1529</v>
      </c>
      <c r="G57" s="15">
        <f t="shared" si="20"/>
        <v>0.16021612903225804</v>
      </c>
      <c r="H57" s="15">
        <f t="shared" si="20"/>
        <v>0.18473225806451612</v>
      </c>
      <c r="I57" s="15">
        <f t="shared" si="20"/>
        <v>0.11832903225806451</v>
      </c>
      <c r="J57" s="15">
        <f t="shared" si="20"/>
        <v>0.1655258064516129</v>
      </c>
      <c r="K57" s="15">
        <f t="shared" si="20"/>
        <v>0.12386532258064516</v>
      </c>
      <c r="L57" s="15">
        <f t="shared" si="20"/>
        <v>0.11524132258064516</v>
      </c>
      <c r="N57" s="26"/>
    </row>
    <row r="58" spans="1:12" ht="12.75">
      <c r="A58" s="14" t="s">
        <v>25</v>
      </c>
      <c r="B58" s="15"/>
      <c r="C58" s="37">
        <v>0.06</v>
      </c>
      <c r="D58" s="37">
        <v>0.05</v>
      </c>
      <c r="E58" s="37">
        <v>0.03</v>
      </c>
      <c r="F58" s="37">
        <v>0.04</v>
      </c>
      <c r="G58" s="37">
        <v>0.015</v>
      </c>
      <c r="H58" s="37">
        <v>0.02</v>
      </c>
      <c r="I58" s="37">
        <v>0.017</v>
      </c>
      <c r="J58" s="37">
        <v>0.023</v>
      </c>
      <c r="K58" s="15"/>
      <c r="L58" s="14"/>
    </row>
    <row r="59" spans="1:12" ht="12.75">
      <c r="A59" s="14" t="s">
        <v>28</v>
      </c>
      <c r="B59" s="15"/>
      <c r="C59" s="15">
        <f>$B$60*C58</f>
        <v>0.016800000000000002</v>
      </c>
      <c r="D59" s="15">
        <f aca="true" t="shared" si="21" ref="D59:J59">$B$60*D58</f>
        <v>0.014000000000000002</v>
      </c>
      <c r="E59" s="15">
        <f t="shared" si="21"/>
        <v>0.008400000000000001</v>
      </c>
      <c r="F59" s="15">
        <f t="shared" si="21"/>
        <v>0.011200000000000002</v>
      </c>
      <c r="G59" s="15">
        <f t="shared" si="21"/>
        <v>0.004200000000000001</v>
      </c>
      <c r="H59" s="15">
        <f t="shared" si="21"/>
        <v>0.005600000000000001</v>
      </c>
      <c r="I59" s="15">
        <f t="shared" si="21"/>
        <v>0.004760000000000001</v>
      </c>
      <c r="J59" s="15">
        <f t="shared" si="21"/>
        <v>0.00644</v>
      </c>
      <c r="K59" s="15"/>
      <c r="L59" s="14"/>
    </row>
    <row r="60" spans="1:12" ht="12.75">
      <c r="A60" s="14" t="s">
        <v>26</v>
      </c>
      <c r="B60" s="37">
        <v>0.28</v>
      </c>
      <c r="C60" s="15"/>
      <c r="D60" s="15"/>
      <c r="E60" s="15"/>
      <c r="F60" s="15"/>
      <c r="G60" s="15"/>
      <c r="H60" s="15"/>
      <c r="I60" s="15"/>
      <c r="J60" s="15"/>
      <c r="K60" s="15"/>
      <c r="L60" s="14"/>
    </row>
    <row r="61" spans="1:12" ht="12.75">
      <c r="A61" s="14" t="s">
        <v>27</v>
      </c>
      <c r="B61" s="15">
        <f>1-B60</f>
        <v>0.72</v>
      </c>
      <c r="C61" s="15"/>
      <c r="D61" s="15"/>
      <c r="E61" s="15"/>
      <c r="F61" s="15"/>
      <c r="G61" s="15"/>
      <c r="H61" s="15"/>
      <c r="I61" s="15"/>
      <c r="J61" s="15"/>
      <c r="K61" s="15"/>
      <c r="L61" s="14"/>
    </row>
    <row r="63" ht="12.75">
      <c r="A63" t="s">
        <v>19</v>
      </c>
    </row>
    <row r="64" spans="1:12" ht="12.75">
      <c r="A64" t="s">
        <v>0</v>
      </c>
      <c r="B64" t="s">
        <v>17</v>
      </c>
      <c r="C64" t="s">
        <v>1</v>
      </c>
      <c r="D64" t="s">
        <v>2</v>
      </c>
      <c r="E64" t="s">
        <v>3</v>
      </c>
      <c r="F64" t="s">
        <v>4</v>
      </c>
      <c r="G64" t="s">
        <v>5</v>
      </c>
      <c r="H64" t="s">
        <v>6</v>
      </c>
      <c r="I64" t="s">
        <v>7</v>
      </c>
      <c r="J64" t="s">
        <v>8</v>
      </c>
      <c r="K64" s="4" t="s">
        <v>14</v>
      </c>
      <c r="L64" s="17" t="s">
        <v>29</v>
      </c>
    </row>
    <row r="65" spans="1:12" ht="12.75">
      <c r="A65">
        <v>1973</v>
      </c>
      <c r="B65" s="1">
        <f>POWER(FVSCHEDULE(1,B8:B9),1/COUNT(B8:B9))-1</f>
        <v>0.07448592359323158</v>
      </c>
      <c r="C65" s="1">
        <f>POWER(FVSCHEDULE(1,C8:C9),1/COUNT(C8:C9))-1</f>
        <v>0.07838861269952213</v>
      </c>
      <c r="D65" s="1">
        <f>POWER(FVSCHEDULE(1,D8:D9),1/COUNT(D8:D9))-1</f>
        <v>0.01612794469987877</v>
      </c>
      <c r="E65" s="1">
        <f>POWER(FVSCHEDULE(1,E8:E9),1/COUNT(E8:E9))-1</f>
        <v>-0.2081950997878329</v>
      </c>
      <c r="F65" s="1">
        <f>POWER(FVSCHEDULE(1,F8:F9),1/COUNT(F8:F9))-1</f>
        <v>-0.13151165810933307</v>
      </c>
      <c r="G65" s="1">
        <f>POWER(FVSCHEDULE(1,G8:G9),1/COUNT(G8:G9))-1</f>
        <v>-0.3405077710844501</v>
      </c>
      <c r="H65" s="1">
        <f>POWER(FVSCHEDULE(1,H8:H9),1/COUNT(H8:H9))-1</f>
        <v>-0.22150144508804648</v>
      </c>
      <c r="I65" s="1">
        <f>POWER(FVSCHEDULE(1,I8:I9),1/COUNT(I8:I9))-1</f>
        <v>-0.19156447381377406</v>
      </c>
      <c r="J65" s="1">
        <f>POWER(FVSCHEDULE(1,J8:J9),1/COUNT(J8:J9))-1</f>
        <v>-0.19156447381377406</v>
      </c>
      <c r="K65" s="1">
        <f>POWER(FVSCHEDULE(1,K8:K9),1/COUNT(K8:K9))-1</f>
        <v>-0.17318960305279174</v>
      </c>
      <c r="L65" s="1">
        <f>POWER(FVSCHEDULE(1,L8:L9),1/COUNT(L8:L9))-1</f>
        <v>-0.18181718260770108</v>
      </c>
    </row>
    <row r="66" spans="1:12" ht="12.75">
      <c r="A66">
        <v>1974</v>
      </c>
      <c r="B66" s="1">
        <f>POWER(FVSCHEDULE(1,B9:B10),1/COUNT(B9:B10))-1</f>
        <v>0.06894340355324702</v>
      </c>
      <c r="C66" s="1">
        <f>POWER(FVSCHEDULE(1,C9:C10),1/COUNT(C9:C10))-1</f>
        <v>0.08445839016533974</v>
      </c>
      <c r="D66" s="1">
        <f>POWER(FVSCHEDULE(1,D9:D10),1/COUNT(D9:D10))-1</f>
        <v>0.06773030302600302</v>
      </c>
      <c r="E66" s="1">
        <f>POWER(FVSCHEDULE(1,E9:E10),1/COUNT(E9:E10))-1</f>
        <v>0.004201175064040719</v>
      </c>
      <c r="F66" s="1">
        <f>POWER(FVSCHEDULE(1,F9:F10),1/COUNT(F9:F10))-1</f>
        <v>0.0856997743391128</v>
      </c>
      <c r="G66" s="1">
        <f>POWER(FVSCHEDULE(1,G9:G10),1/COUNT(G9:G10))-1</f>
        <v>0.08694112076045779</v>
      </c>
      <c r="H66" s="1">
        <f>POWER(FVSCHEDULE(1,H9:H10),1/COUNT(H9:H10))-1</f>
        <v>0.12487999359931723</v>
      </c>
      <c r="I66" s="1">
        <f>POWER(FVSCHEDULE(1,I9:I10),1/COUNT(I9:I10))-1</f>
        <v>0.019741143624204316</v>
      </c>
      <c r="J66" s="1">
        <f>POWER(FVSCHEDULE(1,J9:J10),1/COUNT(J9:J10))-1</f>
        <v>0.07223877937705647</v>
      </c>
      <c r="K66" s="1">
        <f>POWER(FVSCHEDULE(1,K9:K10),1/COUNT(K9:K10))-1</f>
        <v>0.043145487216428524</v>
      </c>
      <c r="L66" s="1">
        <f>POWER(FVSCHEDULE(1,L9:L10),1/COUNT(L9:L10))-1</f>
        <v>0.03422338673808767</v>
      </c>
    </row>
    <row r="67" spans="1:12" ht="12.75">
      <c r="A67">
        <v>1975</v>
      </c>
      <c r="B67" s="1">
        <f>POWER(FVSCHEDULE(1,B10:B11),1/COUNT(B10:B11))-1</f>
        <v>0.05449419154398383</v>
      </c>
      <c r="C67" s="1">
        <f>POWER(FVSCHEDULE(1,C10:C11),1/COUNT(C10:C11))-1</f>
        <v>0.10313190507753878</v>
      </c>
      <c r="D67" s="1">
        <f>POWER(FVSCHEDULE(1,D10:D11),1/COUNT(D10:D11))-1</f>
        <v>0.12936088120671152</v>
      </c>
      <c r="E67" s="1">
        <f>POWER(FVSCHEDULE(1,E10:E11),1/COUNT(E10:E11))-1</f>
        <v>0.3038052001737068</v>
      </c>
      <c r="F67" s="1">
        <f>POWER(FVSCHEDULE(1,F10:F11),1/COUNT(F10:F11))-1</f>
        <v>0.4840990532979934</v>
      </c>
      <c r="G67" s="1">
        <f>POWER(FVSCHEDULE(1,G10:G11),1/COUNT(G10:G11))-1</f>
        <v>0.5823169720381565</v>
      </c>
      <c r="H67" s="1">
        <f>POWER(FVSCHEDULE(1,H10:H11),1/COUNT(H10:H11))-1</f>
        <v>0.5404934274445965</v>
      </c>
      <c r="I67" s="1">
        <f>POWER(FVSCHEDULE(1,I10:I11),1/COUNT(I10:I11))-1</f>
        <v>0.17807045629707563</v>
      </c>
      <c r="J67" s="1">
        <f>POWER(FVSCHEDULE(1,J10:J11),1/COUNT(J10:J11))-1</f>
        <v>0.26384294910404127</v>
      </c>
      <c r="K67" s="1">
        <f>POWER(FVSCHEDULE(1,K10:K11),1/COUNT(K10:K11))-1</f>
        <v>0.29062584237260647</v>
      </c>
      <c r="L67" s="1">
        <f>POWER(FVSCHEDULE(1,L10:L11),1/COUNT(L10:L11))-1</f>
        <v>0.28199175753044536</v>
      </c>
    </row>
    <row r="68" spans="1:12" ht="12.75">
      <c r="A68">
        <v>1976</v>
      </c>
      <c r="B68" s="1">
        <f>POWER(FVSCHEDULE(1,B11:B12),1/COUNT(B11:B12))-1</f>
        <v>0.050999999999999934</v>
      </c>
      <c r="C68" s="1">
        <f>POWER(FVSCHEDULE(1,C11:C12),1/COUNT(C11:C12))-1</f>
        <v>0.0755947192135149</v>
      </c>
      <c r="D68" s="1">
        <f>POWER(FVSCHEDULE(1,D11:D12),1/COUNT(D11:D12))-1</f>
        <v>0.07695125237867662</v>
      </c>
      <c r="E68" s="1">
        <f>POWER(FVSCHEDULE(1,E11:E12),1/COUNT(E11:E12))-1</f>
        <v>0.07228354459070196</v>
      </c>
      <c r="F68" s="1">
        <f>POWER(FVSCHEDULE(1,F11:F12),1/COUNT(F11:F12))-1</f>
        <v>0.20896650077659307</v>
      </c>
      <c r="G68" s="1">
        <f>POWER(FVSCHEDULE(1,G11:G12),1/COUNT(G11:G12))-1</f>
        <v>0.3841777342523611</v>
      </c>
      <c r="H68" s="1">
        <f>POWER(FVSCHEDULE(1,H11:H12),1/COUNT(H11:H12))-1</f>
        <v>0.3677894574824008</v>
      </c>
      <c r="I68" s="1">
        <f>POWER(FVSCHEDULE(1,I11:I12),1/COUNT(I11:I12))-1</f>
        <v>0.09977270378928749</v>
      </c>
      <c r="J68" s="1">
        <f>POWER(FVSCHEDULE(1,J11:J12),1/COUNT(J11:J12))-1</f>
        <v>0.19215938531724852</v>
      </c>
      <c r="K68" s="1">
        <f>POWER(FVSCHEDULE(1,K11:K12),1/COUNT(K11:K12))-1</f>
        <v>0.12699499998890862</v>
      </c>
      <c r="L68" s="1">
        <f>POWER(FVSCHEDULE(1,L11:L12),1/COUNT(L11:L12))-1</f>
        <v>0.11833780271257943</v>
      </c>
    </row>
    <row r="69" spans="1:12" ht="12.75">
      <c r="A69">
        <v>1977</v>
      </c>
      <c r="B69" s="1">
        <f>POWER(FVSCHEDULE(1,B12:B13),1/COUNT(B12:B13))-1</f>
        <v>0.06194303048704075</v>
      </c>
      <c r="C69" s="1">
        <f>POWER(FVSCHEDULE(1,C12:C13),1/COUNT(C12:C13))-1</f>
        <v>0.03836891324808067</v>
      </c>
      <c r="D69" s="1">
        <f>POWER(FVSCHEDULE(1,D12:D13),1/COUNT(D12:D13))-1</f>
        <v>-0.009503154977260952</v>
      </c>
      <c r="E69" s="1">
        <f>POWER(FVSCHEDULE(1,E12:E13),1/COUNT(E12:E13))-1</f>
        <v>-0.0053905289009158475</v>
      </c>
      <c r="F69" s="1">
        <f>POWER(FVSCHEDULE(1,F12:F13),1/COUNT(F12:F13))-1</f>
        <v>0.036594424063722375</v>
      </c>
      <c r="G69" s="1">
        <f>POWER(FVSCHEDULE(1,G12:G13),1/COUNT(G12:G13))-1</f>
        <v>0.2629901028907551</v>
      </c>
      <c r="H69" s="1">
        <f>POWER(FVSCHEDULE(1,H12:H13),1/COUNT(H12:H13))-1</f>
        <v>0.21799999999999997</v>
      </c>
      <c r="I69" s="1">
        <f>POWER(FVSCHEDULE(1,I12:I13),1/COUNT(I12:I13))-1</f>
        <v>0.25087169605839277</v>
      </c>
      <c r="J69" s="1">
        <f>POWER(FVSCHEDULE(1,J12:J13),1/COUNT(J12:J13))-1</f>
        <v>0.3762645094603001</v>
      </c>
      <c r="K69" s="1">
        <f>POWER(FVSCHEDULE(1,K12:K13),1/COUNT(K12:K13))-1</f>
        <v>0.07781456197251302</v>
      </c>
      <c r="L69" s="1">
        <f>POWER(FVSCHEDULE(1,L12:L13),1/COUNT(L12:L13))-1</f>
        <v>0.06918261348377719</v>
      </c>
    </row>
    <row r="70" spans="1:12" ht="12.75">
      <c r="A70">
        <v>1978</v>
      </c>
      <c r="B70" s="1">
        <f>POWER(FVSCHEDULE(1,B13:B14),1/COUNT(B13:B14))-1</f>
        <v>0.09035957371868841</v>
      </c>
      <c r="C70" s="1">
        <f>POWER(FVSCHEDULE(1,C13:C14),1/COUNT(C13:C14))-1</f>
        <v>0.08068728131684777</v>
      </c>
      <c r="D70" s="1">
        <f>POWER(FVSCHEDULE(1,D13:D14),1/COUNT(D13:D14))-1</f>
        <v>-0.01200000000000001</v>
      </c>
      <c r="E70" s="1">
        <f>POWER(FVSCHEDULE(1,E13:E14),1/COUNT(E13:E14))-1</f>
        <v>0.1234518236221791</v>
      </c>
      <c r="F70" s="1">
        <f>POWER(FVSCHEDULE(1,F13:F14),1/COUNT(F13:F14))-1</f>
        <v>0.14878544559025464</v>
      </c>
      <c r="G70" s="1">
        <f>POWER(FVSCHEDULE(1,G13:G14),1/COUNT(G13:G14))-1</f>
        <v>0.34218329597711805</v>
      </c>
      <c r="H70" s="1">
        <f>POWER(FVSCHEDULE(1,H13:H14),1/COUNT(H13:H14))-1</f>
        <v>0.296472136221986</v>
      </c>
      <c r="I70" s="1">
        <f>POWER(FVSCHEDULE(1,I13:I14),1/COUNT(I13:I14))-1</f>
        <v>0.17883332155143972</v>
      </c>
      <c r="J70" s="1">
        <f>POWER(FVSCHEDULE(1,J13:J14),1/COUNT(J13:J14))-1</f>
        <v>0.21842849605547232</v>
      </c>
      <c r="K70" s="1">
        <f>POWER(FVSCHEDULE(1,K13:K14),1/COUNT(K13:K14))-1</f>
        <v>0.14894305777092365</v>
      </c>
      <c r="L70" s="1">
        <f>POWER(FVSCHEDULE(1,L13:L14),1/COUNT(L13:L14))-1</f>
        <v>0.1403171145676978</v>
      </c>
    </row>
    <row r="71" spans="1:12" ht="12.75">
      <c r="A71">
        <v>1979</v>
      </c>
      <c r="B71" s="1">
        <f>POWER(FVSCHEDULE(1,B14:B15),1/COUNT(B14:B15))-1</f>
        <v>0.11795527638631431</v>
      </c>
      <c r="C71" s="1">
        <f>POWER(FVSCHEDULE(1,C14:C15),1/COUNT(C14:C15))-1</f>
        <v>0.09341666349109556</v>
      </c>
      <c r="D71" s="1">
        <f>POWER(FVSCHEDULE(1,D14:D15),1/COUNT(D14:D15))-1</f>
        <v>-0.02610062121387513</v>
      </c>
      <c r="E71" s="1">
        <f>POWER(FVSCHEDULE(1,E14:E15),1/COUNT(E14:E15))-1</f>
        <v>0.2520447276355584</v>
      </c>
      <c r="F71" s="1">
        <f>POWER(FVSCHEDULE(1,F14:F15),1/COUNT(F14:F15))-1</f>
        <v>0.20094546087655463</v>
      </c>
      <c r="G71" s="1">
        <f>POWER(FVSCHEDULE(1,G14:G15),1/COUNT(G14:G15))-1</f>
        <v>0.4254851805613413</v>
      </c>
      <c r="H71" s="1">
        <f>POWER(FVSCHEDULE(1,H14:H15),1/COUNT(H14:H15))-1</f>
        <v>0.33475840510558297</v>
      </c>
      <c r="I71" s="1">
        <f>POWER(FVSCHEDULE(1,I14:I15),1/COUNT(I14:I15))-1</f>
        <v>0.13351135856682084</v>
      </c>
      <c r="J71" s="1">
        <f>POWER(FVSCHEDULE(1,J14:J15),1/COUNT(J14:J15))-1</f>
        <v>0.10991891595737746</v>
      </c>
      <c r="K71" s="1">
        <f>POWER(FVSCHEDULE(1,K14:K15),1/COUNT(K14:K15))-1</f>
        <v>0.2173073256166662</v>
      </c>
      <c r="L71" s="1">
        <f>POWER(FVSCHEDULE(1,L14:L15),1/COUNT(L14:L15))-1</f>
        <v>0.20867749146577563</v>
      </c>
    </row>
    <row r="72" spans="1:12" ht="12.75">
      <c r="A72">
        <v>1980</v>
      </c>
      <c r="B72" s="1">
        <f>POWER(FVSCHEDULE(1,B15:B16),1/COUNT(B15:B16))-1</f>
        <v>0.15174997286737546</v>
      </c>
      <c r="C72" s="1">
        <f>POWER(FVSCHEDULE(1,C15:C16),1/COUNT(C15:C16))-1</f>
        <v>0.14645540689553216</v>
      </c>
      <c r="D72" s="1">
        <f>POWER(FVSCHEDULE(1,D15:D16),1/COUNT(D15:D16))-1</f>
        <v>-0.010939840050161576</v>
      </c>
      <c r="E72" s="1">
        <f>POWER(FVSCHEDULE(1,E15:E16),1/COUNT(E15:E16))-1</f>
        <v>0.12210694677468248</v>
      </c>
      <c r="F72" s="1">
        <f>POWER(FVSCHEDULE(1,F15:F16),1/COUNT(F15:F16))-1</f>
        <v>0.13819154802695666</v>
      </c>
      <c r="G72" s="1">
        <f>POWER(FVSCHEDULE(1,G15:G16),1/COUNT(G15:G16))-1</f>
        <v>0.17502638268253357</v>
      </c>
      <c r="H72" s="1">
        <f>POWER(FVSCHEDULE(1,H15:H16),1/COUNT(H15:H16))-1</f>
        <v>0.1943847788715325</v>
      </c>
      <c r="I72" s="1">
        <f>POWER(FVSCHEDULE(1,I15:I16),1/COUNT(I15:I16))-1</f>
        <v>0.09444141003527462</v>
      </c>
      <c r="J72" s="1">
        <f>POWER(FVSCHEDULE(1,J15:J16),1/COUNT(J15:J16))-1</f>
        <v>0.15779100013776248</v>
      </c>
      <c r="K72" s="1">
        <f>POWER(FVSCHEDULE(1,K15:K16),1/COUNT(K15:K16))-1</f>
        <v>0.11899191239257845</v>
      </c>
      <c r="L72" s="1">
        <f>POWER(FVSCHEDULE(1,L15:L16),1/COUNT(L15:L16))-1</f>
        <v>0.11030435420924123</v>
      </c>
    </row>
    <row r="73" spans="1:12" ht="12.75">
      <c r="A73">
        <v>1981</v>
      </c>
      <c r="B73" s="1">
        <f>POWER(FVSCHEDULE(1,B16:B17),1/COUNT(B16:B17))-1</f>
        <v>0.15328053829066235</v>
      </c>
      <c r="C73" s="1">
        <f>POWER(FVSCHEDULE(1,C16:C17),1/COUNT(C16:C17))-1</f>
        <v>0.2640890000312479</v>
      </c>
      <c r="D73" s="1">
        <f>POWER(FVSCHEDULE(1,D16:D17),1/COUNT(D16:D17))-1</f>
        <v>0.19610869071334802</v>
      </c>
      <c r="E73" s="1">
        <f>POWER(FVSCHEDULE(1,E16:E17),1/COUNT(E16:E17))-1</f>
        <v>0.0744831315567498</v>
      </c>
      <c r="F73" s="1">
        <f>POWER(FVSCHEDULE(1,F16:F17),1/COUNT(F16:F17))-1</f>
        <v>0.19024703318260783</v>
      </c>
      <c r="G73" s="1">
        <f>POWER(FVSCHEDULE(1,G16:G17),1/COUNT(G16:G17))-1</f>
        <v>0.11599283151819573</v>
      </c>
      <c r="H73" s="1">
        <f>POWER(FVSCHEDULE(1,H16:H17),1/COUNT(H16:H17))-1</f>
        <v>0.23352543548967808</v>
      </c>
      <c r="I73" s="1">
        <f>POWER(FVSCHEDULE(1,I16:I17),1/COUNT(I16:I17))-1</f>
        <v>-0.021002042903050855</v>
      </c>
      <c r="J73" s="1">
        <f>POWER(FVSCHEDULE(1,J16:J17),1/COUNT(J16:J17))-1</f>
        <v>0.07907367681729682</v>
      </c>
      <c r="K73" s="1">
        <f>POWER(FVSCHEDULE(1,K16:K17),1/COUNT(K16:K17))-1</f>
        <v>0.09891767662550599</v>
      </c>
      <c r="L73" s="1">
        <f>POWER(FVSCHEDULE(1,L16:L17),1/COUNT(L16:L17))-1</f>
        <v>0.09024774091763188</v>
      </c>
    </row>
    <row r="74" spans="1:12" ht="12.75">
      <c r="A74">
        <v>1982</v>
      </c>
      <c r="B74" s="1">
        <f>POWER(FVSCHEDULE(1,B17:B18),1/COUNT(B17:B18))-1</f>
        <v>0.10980133357281563</v>
      </c>
      <c r="C74" s="1">
        <f>POWER(FVSCHEDULE(1,C17:C18),1/COUNT(C17:C18))-1</f>
        <v>0.18639622386452337</v>
      </c>
      <c r="D74" s="1">
        <f>POWER(FVSCHEDULE(1,D17:D18),1/COUNT(D17:D18))-1</f>
        <v>0.18904499494342097</v>
      </c>
      <c r="E74" s="1">
        <f>POWER(FVSCHEDULE(1,E17:E18),1/COUNT(E17:E18))-1</f>
        <v>0.21948759731290424</v>
      </c>
      <c r="F74" s="1">
        <f>POWER(FVSCHEDULE(1,F17:F18),1/COUNT(F17:F18))-1</f>
        <v>0.27099645947579254</v>
      </c>
      <c r="G74" s="1">
        <f>POWER(FVSCHEDULE(1,G17:G18),1/COUNT(G17:G18))-1</f>
        <v>0.3372209989377224</v>
      </c>
      <c r="H74" s="1">
        <f>POWER(FVSCHEDULE(1,H17:H18),1/COUNT(H17:H18))-1</f>
        <v>0.4091252605783491</v>
      </c>
      <c r="I74" s="1">
        <f>POWER(FVSCHEDULE(1,I17:I18),1/COUNT(I17:I18))-1</f>
        <v>0.1015883986317212</v>
      </c>
      <c r="J74" s="1">
        <f>POWER(FVSCHEDULE(1,J17:J18),1/COUNT(J17:J18))-1</f>
        <v>0.160980189322798</v>
      </c>
      <c r="K74" s="1">
        <f>POWER(FVSCHEDULE(1,K17:K18),1/COUNT(K17:K18))-1</f>
        <v>0.21667443262361696</v>
      </c>
      <c r="L74" s="1">
        <f>POWER(FVSCHEDULE(1,L17:L18),1/COUNT(L17:L18))-1</f>
        <v>0.20805042857324474</v>
      </c>
    </row>
    <row r="75" spans="1:12" ht="12.75">
      <c r="A75">
        <v>1983</v>
      </c>
      <c r="B75" s="1">
        <f>POWER(FVSCHEDULE(1,B18:B19),1/COUNT(B18:B19))-1</f>
        <v>0.09746708378884872</v>
      </c>
      <c r="C75" s="1">
        <f>POWER(FVSCHEDULE(1,C18:C19),1/COUNT(C18:C19))-1</f>
        <v>0.08145827473832767</v>
      </c>
      <c r="D75" s="1">
        <f>POWER(FVSCHEDULE(1,D18:D19),1/COUNT(D18:D19))-1</f>
        <v>0.07846418577530878</v>
      </c>
      <c r="E75" s="1">
        <f>POWER(FVSCHEDULE(1,E18:E19),1/COUNT(E18:E19))-1</f>
        <v>0.1411288270830775</v>
      </c>
      <c r="F75" s="1">
        <f>POWER(FVSCHEDULE(1,F18:F19),1/COUNT(F18:F19))-1</f>
        <v>0.2028250080539562</v>
      </c>
      <c r="G75" s="1">
        <f>POWER(FVSCHEDULE(1,G18:G19),1/COUNT(G18:G19))-1</f>
        <v>0.1416658880775934</v>
      </c>
      <c r="H75" s="1">
        <f>POWER(FVSCHEDULE(1,H18:H19),1/COUNT(H18:H19))-1</f>
        <v>0.23107351527031073</v>
      </c>
      <c r="I75" s="1">
        <f>POWER(FVSCHEDULE(1,I18:I19),1/COUNT(I18:I19))-1</f>
        <v>0.15262222779191625</v>
      </c>
      <c r="J75" s="1">
        <f>POWER(FVSCHEDULE(1,J18:J19),1/COUNT(J18:J19))-1</f>
        <v>0.1895125051885751</v>
      </c>
      <c r="K75" s="1">
        <f>POWER(FVSCHEDULE(1,K18:K19),1/COUNT(K18:K19))-1</f>
        <v>0.13356333082893967</v>
      </c>
      <c r="L75" s="1">
        <f>POWER(FVSCHEDULE(1,L18:L19),1/COUNT(L18:L19))-1</f>
        <v>0.12491815914581084</v>
      </c>
    </row>
    <row r="76" spans="1:12" ht="12.75">
      <c r="A76">
        <v>1984</v>
      </c>
      <c r="B76" s="1">
        <f>POWER(FVSCHEDULE(1,B19:B20),1/COUNT(B19:B20))-1</f>
        <v>0.09393418449191904</v>
      </c>
      <c r="C76" s="1">
        <f>POWER(FVSCHEDULE(1,C19:C20),1/COUNT(C19:C20))-1</f>
        <v>0.16076914156088762</v>
      </c>
      <c r="D76" s="1">
        <f>POWER(FVSCHEDULE(1,D19:D20),1/COUNT(D19:D20))-1</f>
        <v>0.23006097409843873</v>
      </c>
      <c r="E76" s="1">
        <f>POWER(FVSCHEDULE(1,E19:E20),1/COUNT(E19:E20))-1</f>
        <v>0.1854475947927854</v>
      </c>
      <c r="F76" s="1">
        <f>POWER(FVSCHEDULE(1,F19:F20),1/COUNT(F19:F20))-1</f>
        <v>0.21556365526450327</v>
      </c>
      <c r="G76" s="1">
        <f>POWER(FVSCHEDULE(1,G19:G20),1/COUNT(G19:G20))-1</f>
        <v>0.07863385817431112</v>
      </c>
      <c r="H76" s="1">
        <f>POWER(FVSCHEDULE(1,H19:H20),1/COUNT(H19:H20))-1</f>
        <v>0.18983066022018447</v>
      </c>
      <c r="I76" s="1">
        <f>POWER(FVSCHEDULE(1,I19:I20),1/COUNT(I19:I20))-1</f>
        <v>0.2952173562765441</v>
      </c>
      <c r="J76" s="1">
        <f>POWER(FVSCHEDULE(1,J19:J20),1/COUNT(J19:J20))-1</f>
        <v>0.34169594170959616</v>
      </c>
      <c r="K76" s="1">
        <f>POWER(FVSCHEDULE(1,K19:K20),1/COUNT(K19:K20))-1</f>
        <v>0.1888023290269918</v>
      </c>
      <c r="L76" s="1">
        <f>POWER(FVSCHEDULE(1,L19:L20),1/COUNT(L19:L20))-1</f>
        <v>0.18011842408971823</v>
      </c>
    </row>
    <row r="77" spans="1:12" ht="12.75">
      <c r="A77">
        <v>1985</v>
      </c>
      <c r="B77" s="1">
        <f>POWER(FVSCHEDULE(1,B20:B21),1/COUNT(B20:B21))-1</f>
        <v>0.07497720906073169</v>
      </c>
      <c r="C77" s="1">
        <f>POWER(FVSCHEDULE(1,C20:C21),1/COUNT(C20:C21))-1</f>
        <v>0.20206073057895035</v>
      </c>
      <c r="D77" s="1">
        <f>POWER(FVSCHEDULE(1,D20:D21),1/COUNT(D20:D21))-1</f>
        <v>0.2770865280003545</v>
      </c>
      <c r="E77" s="1">
        <f>POWER(FVSCHEDULE(1,E20:E21),1/COUNT(E20:E21))-1</f>
        <v>0.25162694122490037</v>
      </c>
      <c r="F77" s="1">
        <f>POWER(FVSCHEDULE(1,F20:F21),1/COUNT(F20:F21))-1</f>
        <v>0.24867129381595054</v>
      </c>
      <c r="G77" s="1">
        <f>POWER(FVSCHEDULE(1,G20:G21),1/COUNT(G20:G21))-1</f>
        <v>0.15457481351361535</v>
      </c>
      <c r="H77" s="1">
        <f>POWER(FVSCHEDULE(1,H20:H21),1/COUNT(H20:H21))-1</f>
        <v>0.254847799535864</v>
      </c>
      <c r="I77" s="1">
        <f>POWER(FVSCHEDULE(1,I20:I21),1/COUNT(I20:I21))-1</f>
        <v>0.6266616120140045</v>
      </c>
      <c r="J77" s="1">
        <f>POWER(FVSCHEDULE(1,J20:J21),1/COUNT(J20:J21))-1</f>
        <v>0.6874377025537861</v>
      </c>
      <c r="K77" s="1">
        <f>POWER(FVSCHEDULE(1,K20:K21),1/COUNT(K20:K21))-1</f>
        <v>0.291894106535052</v>
      </c>
      <c r="L77" s="1">
        <f>POWER(FVSCHEDULE(1,L20:L21),1/COUNT(L20:L21))-1</f>
        <v>0.2832650266706407</v>
      </c>
    </row>
    <row r="78" spans="1:12" ht="12.75">
      <c r="A78">
        <v>1986</v>
      </c>
      <c r="B78" s="1">
        <f>POWER(FVSCHEDULE(1,B21:B22),1/COUNT(B21:B22))-1</f>
        <v>0.0664989451471576</v>
      </c>
      <c r="C78" s="1">
        <f>POWER(FVSCHEDULE(1,C21:C22),1/COUNT(C21:C22))-1</f>
        <v>0.09936800026196857</v>
      </c>
      <c r="D78" s="1">
        <f>POWER(FVSCHEDULE(1,D21:D22),1/COUNT(D21:D22))-1</f>
        <v>0.10062936540871936</v>
      </c>
      <c r="E78" s="1">
        <f>POWER(FVSCHEDULE(1,E21:E22),1/COUNT(E21:E22))-1</f>
        <v>0.11652138358385233</v>
      </c>
      <c r="F78" s="1">
        <f>POWER(FVSCHEDULE(1,F21:F22),1/COUNT(F21:F22))-1</f>
        <v>0.1098162009990662</v>
      </c>
      <c r="G78" s="1">
        <f>POWER(FVSCHEDULE(1,G21:G22),1/COUNT(G21:G22))-1</f>
        <v>-0.015325942252970681</v>
      </c>
      <c r="H78" s="1">
        <f>POWER(FVSCHEDULE(1,H21:H22),1/COUNT(H21:H22))-1</f>
        <v>0.04659113315563679</v>
      </c>
      <c r="I78" s="1">
        <f>POWER(FVSCHEDULE(1,I21:I22),1/COUNT(I21:I22))-1</f>
        <v>0.4528330943367169</v>
      </c>
      <c r="J78" s="1">
        <f>POWER(FVSCHEDULE(1,J21:J22),1/COUNT(J21:J22))-1</f>
        <v>0.4943306193744408</v>
      </c>
      <c r="K78" s="1">
        <f>POWER(FVSCHEDULE(1,K21:K22),1/COUNT(K21:K22))-1</f>
        <v>0.14468803501216</v>
      </c>
      <c r="L78" s="1">
        <f>POWER(FVSCHEDULE(1,L21:L22),1/COUNT(L21:L22))-1</f>
        <v>0.13603130189092938</v>
      </c>
    </row>
    <row r="79" spans="1:12" ht="12.75">
      <c r="A79">
        <v>1987</v>
      </c>
      <c r="B79" s="1">
        <f>POWER(FVSCHEDULE(1,B22:B23),1/COUNT(B22:B23))-1</f>
        <v>0.06998831769323521</v>
      </c>
      <c r="C79" s="1">
        <f>POWER(FVSCHEDULE(1,C22:C23),1/COUNT(C22:C23))-1</f>
        <v>0.047892647173363834</v>
      </c>
      <c r="D79" s="1">
        <f>POWER(FVSCHEDULE(1,D22:D23),1/COUNT(D22:D23))-1</f>
        <v>0.033141326247285496</v>
      </c>
      <c r="E79" s="1">
        <f>POWER(FVSCHEDULE(1,E22:E23),1/COUNT(E22:E23))-1</f>
        <v>0.10848364895473317</v>
      </c>
      <c r="F79" s="1">
        <f>POWER(FVSCHEDULE(1,F22:F23),1/COUNT(F22:F23))-1</f>
        <v>0.12900752876143384</v>
      </c>
      <c r="G79" s="1">
        <f>POWER(FVSCHEDULE(1,G22:G23),1/COUNT(G22:G23))-1</f>
        <v>0.05579496115486382</v>
      </c>
      <c r="H79" s="1">
        <f>POWER(FVSCHEDULE(1,H22:H23),1/COUNT(H22:H23))-1</f>
        <v>0.09856997956434266</v>
      </c>
      <c r="I79" s="1">
        <f>POWER(FVSCHEDULE(1,I22:I23),1/COUNT(I22:I23))-1</f>
        <v>0.2643646625874989</v>
      </c>
      <c r="J79" s="1">
        <f>POWER(FVSCHEDULE(1,J22:J23),1/COUNT(J22:J23))-1</f>
        <v>0.32345003683554285</v>
      </c>
      <c r="K79" s="1">
        <f>POWER(FVSCHEDULE(1,K22:K23),1/COUNT(K22:K23))-1</f>
        <v>0.1113552267389577</v>
      </c>
      <c r="L79" s="1">
        <f>POWER(FVSCHEDULE(1,L22:L23),1/COUNT(L22:L23))-1</f>
        <v>0.10271699496108244</v>
      </c>
    </row>
    <row r="80" spans="1:12" ht="12.75">
      <c r="A80">
        <v>1988</v>
      </c>
      <c r="B80" s="1">
        <f>POWER(FVSCHEDULE(1,B23:B24),1/COUNT(B23:B24))-1</f>
        <v>0.08445839016533974</v>
      </c>
      <c r="C80" s="1">
        <f>POWER(FVSCHEDULE(1,C23:C24),1/COUNT(C23:C24))-1</f>
        <v>0.0788813651185194</v>
      </c>
      <c r="D80" s="1">
        <f>POWER(FVSCHEDULE(1,D23:D24),1/COUNT(D23:D24))-1</f>
        <v>0.13822537311377836</v>
      </c>
      <c r="E80" s="1">
        <f>POWER(FVSCHEDULE(1,E23:E24),1/COUNT(E23:E24))-1</f>
        <v>0.23932239550489842</v>
      </c>
      <c r="F80" s="1">
        <f>POWER(FVSCHEDULE(1,F23:F24),1/COUNT(F23:F24))-1</f>
        <v>0.26485730420470754</v>
      </c>
      <c r="G80" s="1">
        <f>POWER(FVSCHEDULE(1,G23:G24),1/COUNT(G23:G24))-1</f>
        <v>0.16376887739791357</v>
      </c>
      <c r="H80" s="1">
        <f>POWER(FVSCHEDULE(1,H23:H24),1/COUNT(H23:H24))-1</f>
        <v>0.24166662192393673</v>
      </c>
      <c r="I80" s="1">
        <f>POWER(FVSCHEDULE(1,I23:I24),1/COUNT(I23:I24))-1</f>
        <v>0.1906783780685697</v>
      </c>
      <c r="J80" s="1">
        <f>POWER(FVSCHEDULE(1,J23:J24),1/COUNT(J23:J24))-1</f>
        <v>0.2902499757798873</v>
      </c>
      <c r="K80" s="1">
        <f>POWER(FVSCHEDULE(1,K23:K24),1/COUNT(K23:K24))-1</f>
        <v>0.1963132198550679</v>
      </c>
      <c r="L80" s="1">
        <f>POWER(FVSCHEDULE(1,L23:L24),1/COUNT(L23:L24))-1</f>
        <v>0.18768804514316795</v>
      </c>
    </row>
    <row r="81" spans="1:12" ht="12.75">
      <c r="A81">
        <v>1989</v>
      </c>
      <c r="B81" s="1">
        <f>POWER(FVSCHEDULE(1,B24:B25),1/COUNT(B24:B25))-1</f>
        <v>0.08848610464259044</v>
      </c>
      <c r="C81" s="1">
        <f>POWER(FVSCHEDULE(1,C24:C25),1/COUNT(C24:C25))-1</f>
        <v>0.10148082143993764</v>
      </c>
      <c r="D81" s="1">
        <f>POWER(FVSCHEDULE(1,D24:D25),1/COUNT(D24:D25))-1</f>
        <v>0.11992053289508009</v>
      </c>
      <c r="E81" s="1">
        <f>POWER(FVSCHEDULE(1,E24:E25),1/COUNT(E24:E25))-1</f>
        <v>0.12823756363631134</v>
      </c>
      <c r="F81" s="1">
        <f>POWER(FVSCHEDULE(1,F24:F25),1/COUNT(F24:F25))-1</f>
        <v>0.05143901392329919</v>
      </c>
      <c r="G81" s="1">
        <f>POWER(FVSCHEDULE(1,G24:G25),1/COUNT(G24:G25))-1</f>
        <v>-0.07050121032892132</v>
      </c>
      <c r="H81" s="1">
        <f>POWER(FVSCHEDULE(1,H24:H25),1/COUNT(H24:H25))-1</f>
        <v>-0.026334759786506456</v>
      </c>
      <c r="I81" s="1">
        <f>POWER(FVSCHEDULE(1,I24:I25),1/COUNT(I24:I25))-1</f>
        <v>-0.0799836957966451</v>
      </c>
      <c r="J81" s="1">
        <f>POWER(FVSCHEDULE(1,J24:J25),1/COUNT(J24:J25))-1</f>
        <v>0.025898630469892048</v>
      </c>
      <c r="K81" s="1">
        <f>POWER(FVSCHEDULE(1,K24:K25),1/COUNT(K24:K25))-1</f>
        <v>0.0654933247092635</v>
      </c>
      <c r="L81" s="1">
        <f>POWER(FVSCHEDULE(1,L24:L25),1/COUNT(L24:L25))-1</f>
        <v>0.05679317596964073</v>
      </c>
    </row>
    <row r="82" spans="1:12" ht="12.75">
      <c r="A82">
        <v>1990</v>
      </c>
      <c r="B82" s="1">
        <f>POWER(FVSCHEDULE(1,B25:B26),1/COUNT(B25:B26))-1</f>
        <v>0.0734579637787407</v>
      </c>
      <c r="C82" s="1">
        <f>POWER(FVSCHEDULE(1,C25:C26),1/COUNT(C25:C26))-1</f>
        <v>0.12683982890204937</v>
      </c>
      <c r="D82" s="1">
        <f>POWER(FVSCHEDULE(1,D25:D26),1/COUNT(D25:D26))-1</f>
        <v>0.1255958422098049</v>
      </c>
      <c r="E82" s="1">
        <f>POWER(FVSCHEDULE(1,E25:E26),1/COUNT(E25:E26))-1</f>
        <v>0.12221566554740271</v>
      </c>
      <c r="F82" s="1">
        <f>POWER(FVSCHEDULE(1,F25:F26),1/COUNT(F25:F26))-1</f>
        <v>0.057155617683603</v>
      </c>
      <c r="G82" s="1">
        <f>POWER(FVSCHEDULE(1,G25:G26),1/COUNT(G25:G26))-1</f>
        <v>0.06473658714256647</v>
      </c>
      <c r="H82" s="1">
        <f>POWER(FVSCHEDULE(1,H25:H26),1/COUNT(H25:H26))-1</f>
        <v>0.05073688428645151</v>
      </c>
      <c r="I82" s="1">
        <f>POWER(FVSCHEDULE(1,I25:I26),1/COUNT(I25:I26))-1</f>
        <v>-0.05777178985131204</v>
      </c>
      <c r="J82" s="1">
        <f>POWER(FVSCHEDULE(1,J25:J26),1/COUNT(J25:J26))-1</f>
        <v>-0.026443632859401434</v>
      </c>
      <c r="K82" s="1">
        <f>POWER(FVSCHEDULE(1,K25:K26),1/COUNT(K25:K26))-1</f>
        <v>0.09103277906761353</v>
      </c>
      <c r="L82" s="1">
        <f>POWER(FVSCHEDULE(1,L25:L26),1/COUNT(L25:L26))-1</f>
        <v>0.08230286924501873</v>
      </c>
    </row>
    <row r="83" spans="1:12" ht="12.75">
      <c r="A83">
        <v>1991</v>
      </c>
      <c r="B83" s="1">
        <f>POWER(FVSCHEDULE(1,B26:B27),1/COUNT(B26:B27))-1</f>
        <v>0.05142569875383973</v>
      </c>
      <c r="C83" s="1">
        <f>POWER(FVSCHEDULE(1,C26:C27),1/COUNT(C26:C27))-1</f>
        <v>0.10889945441415017</v>
      </c>
      <c r="D83" s="1">
        <f>POWER(FVSCHEDULE(1,D26:D27),1/COUNT(D26:D27))-1</f>
        <v>0.14242811590051496</v>
      </c>
      <c r="E83" s="1">
        <f>POWER(FVSCHEDULE(1,E26:E27),1/COUNT(E26:E27))-1</f>
        <v>0.18151301304725376</v>
      </c>
      <c r="F83" s="1">
        <f>POWER(FVSCHEDULE(1,F26:F27),1/COUNT(F26:F27))-1</f>
        <v>0.2542631302880587</v>
      </c>
      <c r="G83" s="1">
        <f>POWER(FVSCHEDULE(1,G26:G27),1/COUNT(G26:G27))-1</f>
        <v>0.3358008833654811</v>
      </c>
      <c r="H83" s="1">
        <f>POWER(FVSCHEDULE(1,H26:H27),1/COUNT(H26:H27))-1</f>
        <v>0.34566191890831166</v>
      </c>
      <c r="I83" s="1">
        <f>POWER(FVSCHEDULE(1,I26:I27),1/COUNT(I26:I27))-1</f>
        <v>0.0035790950393497223</v>
      </c>
      <c r="J83" s="1">
        <f>POWER(FVSCHEDULE(1,J26:J27),1/COUNT(J26:J27))-1</f>
        <v>0.04316202001414915</v>
      </c>
      <c r="K83" s="1">
        <f>POWER(FVSCHEDULE(1,K26:K27),1/COUNT(K26:K27))-1</f>
        <v>0.16734272923593418</v>
      </c>
      <c r="L83" s="1">
        <f>POWER(FVSCHEDULE(1,L26:L27),1/COUNT(L26:L27))-1</f>
        <v>0.15868481032418824</v>
      </c>
    </row>
    <row r="84" spans="1:12" ht="12.75">
      <c r="A84">
        <v>1992</v>
      </c>
      <c r="B84" s="1">
        <f>POWER(FVSCHEDULE(1,B27:B28),1/COUNT(B27:B28))-1</f>
        <v>0.03449021261682317</v>
      </c>
      <c r="C84" s="1">
        <f>POWER(FVSCHEDULE(1,C27:C28),1/COUNT(C27:C28))-1</f>
        <v>0.0779884043903254</v>
      </c>
      <c r="D84" s="1">
        <f>POWER(FVSCHEDULE(1,D27:D28),1/COUNT(D27:D28))-1</f>
        <v>0.13714906674542893</v>
      </c>
      <c r="E84" s="1">
        <f>POWER(FVSCHEDULE(1,E27:E28),1/COUNT(E27:E28))-1</f>
        <v>0.08443902548737148</v>
      </c>
      <c r="F84" s="1">
        <f>POWER(FVSCHEDULE(1,F27:F28),1/COUNT(F27:F28))-1</f>
        <v>0.2069896437003922</v>
      </c>
      <c r="G84" s="1">
        <f>POWER(FVSCHEDULE(1,G27:G28),1/COUNT(G27:G28))-1</f>
        <v>0.22194107877589575</v>
      </c>
      <c r="H84" s="1">
        <f>POWER(FVSCHEDULE(1,H27:H28),1/COUNT(H27:H28))-1</f>
        <v>0.2783356366776293</v>
      </c>
      <c r="I84" s="1">
        <f>POWER(FVSCHEDULE(1,I27:I28),1/COUNT(I27:I28))-1</f>
        <v>0.04597848926256587</v>
      </c>
      <c r="J84" s="1">
        <f>POWER(FVSCHEDULE(1,J27:J28),1/COUNT(J27:J28))-1</f>
        <v>0.19430649332572902</v>
      </c>
      <c r="K84" s="1">
        <f>POWER(FVSCHEDULE(1,K27:K28),1/COUNT(K27:K28))-1</f>
        <v>0.10609400708077232</v>
      </c>
      <c r="L84" s="1">
        <f>POWER(FVSCHEDULE(1,L27:L28),1/COUNT(L27:L28))-1</f>
        <v>0.09746485222807921</v>
      </c>
    </row>
    <row r="85" spans="1:12" ht="12.75">
      <c r="A85">
        <v>1993</v>
      </c>
      <c r="B85" s="1">
        <f>POWER(FVSCHEDULE(1,B28:B29),1/COUNT(B28:B29))-1</f>
        <v>0.03449021261682317</v>
      </c>
      <c r="C85" s="1">
        <f>POWER(FVSCHEDULE(1,C28:C29),1/COUNT(C28:C29))-1</f>
        <v>0.023886712483368377</v>
      </c>
      <c r="D85" s="1">
        <f>POWER(FVSCHEDULE(1,D28:D29),1/COUNT(D28:D29))-1</f>
        <v>0.04393677969501586</v>
      </c>
      <c r="E85" s="1">
        <f>POWER(FVSCHEDULE(1,E28:E29),1/COUNT(E28:E29))-1</f>
        <v>0.053683064303493344</v>
      </c>
      <c r="F85" s="1">
        <f>POWER(FVSCHEDULE(1,F28:F29),1/COUNT(F28:F29))-1</f>
        <v>0.07140561880176821</v>
      </c>
      <c r="G85" s="1">
        <f>POWER(FVSCHEDULE(1,G28:G29),1/COUNT(G28:G29))-1</f>
        <v>0.11691987179027308</v>
      </c>
      <c r="H85" s="1">
        <f>POWER(FVSCHEDULE(1,H28:H29),1/COUNT(H28:H29))-1</f>
        <v>0.12831555869800892</v>
      </c>
      <c r="I85" s="1">
        <f>POWER(FVSCHEDULE(1,I28:I29),1/COUNT(I28:I29))-1</f>
        <v>0.1514021886378365</v>
      </c>
      <c r="J85" s="1">
        <f>POWER(FVSCHEDULE(1,J28:J29),1/COUNT(J28:J29))-1</f>
        <v>0.265518075730252</v>
      </c>
      <c r="K85" s="1">
        <f>POWER(FVSCHEDULE(1,K28:K29),1/COUNT(K28:K29))-1</f>
        <v>0.07430130084627562</v>
      </c>
      <c r="L85" s="1">
        <f>POWER(FVSCHEDULE(1,L28:L29),1/COUNT(L28:L29))-1</f>
        <v>0.06565971002754911</v>
      </c>
    </row>
    <row r="86" spans="1:12" ht="12.75">
      <c r="A86">
        <v>1994</v>
      </c>
      <c r="B86" s="1">
        <f>POWER(FVSCHEDULE(1,B29:B30),1/COUNT(B29:B30))-1</f>
        <v>0.04845696144381617</v>
      </c>
      <c r="C86" s="1">
        <f>POWER(FVSCHEDULE(1,C29:C30),1/COUNT(C29:C30))-1</f>
        <v>0.030013592143327106</v>
      </c>
      <c r="D86" s="1">
        <f>POWER(FVSCHEDULE(1,D29:D30),1/COUNT(D29:D30))-1</f>
        <v>0.10194101475532702</v>
      </c>
      <c r="E86" s="1">
        <f>POWER(FVSCHEDULE(1,E29:E30),1/COUNT(E29:E30))-1</f>
        <v>0.17848334735795057</v>
      </c>
      <c r="F86" s="1">
        <f>POWER(FVSCHEDULE(1,F29:F30),1/COUNT(F29:F30))-1</f>
        <v>0.14966081954635646</v>
      </c>
      <c r="G86" s="1">
        <f>POWER(FVSCHEDULE(1,G29:G30),1/COUNT(G29:G30))-1</f>
        <v>0.17758014589241422</v>
      </c>
      <c r="H86" s="1">
        <f>POWER(FVSCHEDULE(1,H29:H30),1/COUNT(H29:H30))-1</f>
        <v>0.14390384211261398</v>
      </c>
      <c r="I86" s="1">
        <f>POWER(FVSCHEDULE(1,I29:I30),1/COUNT(I29:I30))-1</f>
        <v>0.09130334921139127</v>
      </c>
      <c r="J86" s="1">
        <f>POWER(FVSCHEDULE(1,J29:J30),1/COUNT(J29:J30))-1</f>
        <v>0.10141726879507384</v>
      </c>
      <c r="K86" s="1">
        <f>POWER(FVSCHEDULE(1,K29:K30),1/COUNT(K29:K30))-1</f>
        <v>0.143991005209394</v>
      </c>
      <c r="L86" s="1">
        <f>POWER(FVSCHEDULE(1,L29:L30),1/COUNT(L29:L30))-1</f>
        <v>0.13529743335215905</v>
      </c>
    </row>
    <row r="87" spans="1:12" ht="12.75">
      <c r="A87">
        <v>1995</v>
      </c>
      <c r="B87" s="1">
        <f>POWER(FVSCHEDULE(1,B30:B31),1/COUNT(B30:B31))-1</f>
        <v>0.05549703931370642</v>
      </c>
      <c r="C87" s="1">
        <f>POWER(FVSCHEDULE(1,C30:C31),1/COUNT(C30:C31))-1</f>
        <v>0.08089592468470341</v>
      </c>
      <c r="D87" s="1">
        <f>POWER(FVSCHEDULE(1,D30:D31),1/COUNT(D30:D31))-1</f>
        <v>0.14243030421991154</v>
      </c>
      <c r="E87" s="1">
        <f>POWER(FVSCHEDULE(1,E30:E31),1/COUNT(E30:E31))-1</f>
        <v>0.2964744501917498</v>
      </c>
      <c r="F87" s="1">
        <f>POWER(FVSCHEDULE(1,F30:F31),1/COUNT(F30:F31))-1</f>
        <v>0.28979378196671424</v>
      </c>
      <c r="G87" s="1">
        <f>POWER(FVSCHEDULE(1,G30:G31),1/COUNT(G30:G31))-1</f>
        <v>0.2576645021626396</v>
      </c>
      <c r="H87" s="1">
        <f>POWER(FVSCHEDULE(1,H30:H31),1/COUNT(H30:H31))-1</f>
        <v>0.2575130218013648</v>
      </c>
      <c r="I87" s="1">
        <f>POWER(FVSCHEDULE(1,I30:I31),1/COUNT(I30:I31))-1</f>
        <v>0.09647298188327458</v>
      </c>
      <c r="J87" s="1">
        <f>POWER(FVSCHEDULE(1,J30:J31),1/COUNT(J30:J31))-1</f>
        <v>0.09634392414059567</v>
      </c>
      <c r="K87" s="1">
        <f>POWER(FVSCHEDULE(1,K30:K31),1/COUNT(K30:K31))-1</f>
        <v>0.22426990896615595</v>
      </c>
      <c r="L87" s="1">
        <f>POWER(FVSCHEDULE(1,L30:L31),1/COUNT(L30:L31))-1</f>
        <v>0.21563097499858075</v>
      </c>
    </row>
    <row r="88" spans="1:12" ht="12.75">
      <c r="A88">
        <v>1996</v>
      </c>
      <c r="B88" s="1">
        <f>POWER(FVSCHEDULE(1,B31:B32),1/COUNT(B31:B32))-1</f>
        <v>0.053499881347881306</v>
      </c>
      <c r="C88" s="1">
        <f>POWER(FVSCHEDULE(1,C31:C32),1/COUNT(C31:C32))-1</f>
        <v>0.06499953051632845</v>
      </c>
      <c r="D88" s="1">
        <f>POWER(FVSCHEDULE(1,D31:D32),1/COUNT(D31:D32))-1</f>
        <v>0.07171311459737217</v>
      </c>
      <c r="E88" s="1">
        <f>POWER(FVSCHEDULE(1,E31:E32),1/COUNT(E31:E32))-1</f>
        <v>0.27742162186178754</v>
      </c>
      <c r="F88" s="1">
        <f>POWER(FVSCHEDULE(1,F31:F32),1/COUNT(F31:F32))-1</f>
        <v>0.24087146796112613</v>
      </c>
      <c r="G88" s="1">
        <f>POWER(FVSCHEDULE(1,G31:G32),1/COUNT(G31:G32))-1</f>
        <v>0.20171876909699638</v>
      </c>
      <c r="H88" s="1">
        <f>POWER(FVSCHEDULE(1,H31:H32),1/COUNT(H31:H32))-1</f>
        <v>0.2647861479317364</v>
      </c>
      <c r="I88" s="1">
        <f>POWER(FVSCHEDULE(1,I31:I32),1/COUNT(I31:I32))-1</f>
        <v>0.0589924456765496</v>
      </c>
      <c r="J88" s="1">
        <f>POWER(FVSCHEDULE(1,J31:J32),1/COUNT(J31:J32))-1</f>
        <v>0.022047944080902715</v>
      </c>
      <c r="K88" s="1">
        <f>POWER(FVSCHEDULE(1,K31:K32),1/COUNT(K31:K32))-1</f>
        <v>0.1917991179305345</v>
      </c>
      <c r="L88" s="1">
        <f>POWER(FVSCHEDULE(1,L31:L32),1/COUNT(L31:L32))-1</f>
        <v>0.18317073817602503</v>
      </c>
    </row>
    <row r="89" spans="1:12" ht="12.75">
      <c r="A89">
        <v>1997</v>
      </c>
      <c r="B89" s="1">
        <f>POWER(FVSCHEDULE(1,B32:B33),1/COUNT(B32:B33))-1</f>
        <v>0.05199809885759765</v>
      </c>
      <c r="C89" s="1">
        <f>POWER(FVSCHEDULE(1,C32:C33),1/COUNT(C32:C33))-1</f>
        <v>0.05913889551843021</v>
      </c>
      <c r="D89" s="1">
        <f>POWER(FVSCHEDULE(1,D32:D33),1/COUNT(D32:D33))-1</f>
        <v>0.13923140757266705</v>
      </c>
      <c r="E89" s="1">
        <f>POWER(FVSCHEDULE(1,E32:E33),1/COUNT(E32:E33))-1</f>
        <v>0.30845913195636343</v>
      </c>
      <c r="F89" s="1">
        <f>POWER(FVSCHEDULE(1,F32:F33),1/COUNT(F32:F33))-1</f>
        <v>0.2134172406884618</v>
      </c>
      <c r="G89" s="1">
        <f>POWER(FVSCHEDULE(1,G32:G33),1/COUNT(G32:G33))-1</f>
        <v>0.10903778114183282</v>
      </c>
      <c r="H89" s="1">
        <f>POWER(FVSCHEDULE(1,H32:H33),1/COUNT(H32:H33))-1</f>
        <v>0.10298268345427797</v>
      </c>
      <c r="I89" s="1">
        <f>POWER(FVSCHEDULE(1,I32:I33),1/COUNT(I32:I33))-1</f>
        <v>0.11674325607992797</v>
      </c>
      <c r="J89" s="1">
        <f>POWER(FVSCHEDULE(1,J32:J33),1/COUNT(J32:J33))-1</f>
        <v>0.05503094741339232</v>
      </c>
      <c r="K89" s="1">
        <f>POWER(FVSCHEDULE(1,K32:K33),1/COUNT(K32:K33))-1</f>
        <v>0.20899895729897144</v>
      </c>
      <c r="L89" s="1">
        <f>POWER(FVSCHEDULE(1,L32:L33),1/COUNT(L32:L33))-1</f>
        <v>0.20037363865006652</v>
      </c>
    </row>
    <row r="90" spans="1:12" ht="12.75">
      <c r="A90">
        <v>1998</v>
      </c>
      <c r="B90" s="1">
        <f>POWER(FVSCHEDULE(1,B33:B34),1/COUNT(B33:B34))-1</f>
        <v>0.04949988089565793</v>
      </c>
      <c r="C90" s="1">
        <f>POWER(FVSCHEDULE(1,C33:C34),1/COUNT(C33:C34))-1</f>
        <v>0.04601746639336768</v>
      </c>
      <c r="D90" s="1">
        <f>POWER(FVSCHEDULE(1,D33:D34),1/COUNT(D33:D34))-1</f>
        <v>0.015822671532782717</v>
      </c>
      <c r="E90" s="1">
        <f>POWER(FVSCHEDULE(1,E33:E34),1/COUNT(E33:E34))-1</f>
        <v>0.251838364166876</v>
      </c>
      <c r="F90" s="1">
        <f>POWER(FVSCHEDULE(1,F33:F34),1/COUNT(F33:F34))-1</f>
        <v>0.11555160346798843</v>
      </c>
      <c r="G90" s="1">
        <f>POWER(FVSCHEDULE(1,G33:G34),1/COUNT(G33:G34))-1</f>
        <v>0.12361772858922082</v>
      </c>
      <c r="H90" s="1">
        <f>POWER(FVSCHEDULE(1,H33:H34),1/COUNT(H33:H34))-1</f>
        <v>-0.04240635444881946</v>
      </c>
      <c r="I90" s="1">
        <f>POWER(FVSCHEDULE(1,I33:I34),1/COUNT(I33:I34))-1</f>
        <v>0.2324765717854438</v>
      </c>
      <c r="J90" s="1">
        <f>POWER(FVSCHEDULE(1,J33:J34),1/COUNT(J33:J34))-1</f>
        <v>0.15582788511092782</v>
      </c>
      <c r="K90" s="1">
        <f>POWER(FVSCHEDULE(1,K33:K34),1/COUNT(K33:K34))-1</f>
        <v>0.18750984588549824</v>
      </c>
      <c r="L90" s="1">
        <f>POWER(FVSCHEDULE(1,L33:L34),1/COUNT(L33:L34))-1</f>
        <v>0.17888584475809188</v>
      </c>
    </row>
    <row r="91" spans="1:12" ht="12.75">
      <c r="A91">
        <v>1999</v>
      </c>
      <c r="B91" s="1">
        <f>POWER(FVSCHEDULE(1,B34:B35),1/COUNT(B34:B35))-1</f>
        <v>0.05597679898755348</v>
      </c>
      <c r="C91" s="1">
        <f>POWER(FVSCHEDULE(1,C34:C35),1/COUNT(C34:C35))-1</f>
        <v>0.052594546822279487</v>
      </c>
      <c r="D91" s="1">
        <f>POWER(FVSCHEDULE(1,D34:D35),1/COUNT(D34:D35))-1</f>
        <v>0.036699305488336886</v>
      </c>
      <c r="E91" s="1">
        <f>POWER(FVSCHEDULE(1,E34:E35),1/COUNT(E34:E35))-1</f>
        <v>0.04152499729963277</v>
      </c>
      <c r="F91" s="1">
        <f>POWER(FVSCHEDULE(1,F34:F35),1/COUNT(F34:F35))-1</f>
        <v>0.04618422373882125</v>
      </c>
      <c r="G91" s="1">
        <f>POWER(FVSCHEDULE(1,G34:G35),1/COUNT(G34:G35))-1</f>
        <v>0.12260763403782349</v>
      </c>
      <c r="H91" s="1">
        <f>POWER(FVSCHEDULE(1,H34:H35),1/COUNT(H34:H35))-1</f>
        <v>0.10214671890814975</v>
      </c>
      <c r="I91" s="1">
        <f>POWER(FVSCHEDULE(1,I34:I35),1/COUNT(I34:I35))-1</f>
        <v>0.05135959595183226</v>
      </c>
      <c r="J91" s="1">
        <f>POWER(FVSCHEDULE(1,J34:J35),1/COUNT(J34:J35))-1</f>
        <v>0.07756169196942042</v>
      </c>
      <c r="K91" s="1">
        <f>POWER(FVSCHEDULE(1,K34:K35),1/COUNT(K34:K35))-1</f>
        <v>0.060518415186648244</v>
      </c>
      <c r="L91" s="1">
        <f>POWER(FVSCHEDULE(1,L34:L35),1/COUNT(L34:L35))-1</f>
        <v>0.051839245058863614</v>
      </c>
    </row>
    <row r="92" spans="1:12" ht="12.75">
      <c r="A92">
        <v>2000</v>
      </c>
      <c r="B92" s="1">
        <f>POWER(FVSCHEDULE(1,B35:B36),1/COUNT(B35:B36))-1</f>
        <v>0.049919520725279165</v>
      </c>
      <c r="C92" s="1">
        <f>POWER(FVSCHEDULE(1,C35:C36),1/COUNT(C35:C36))-1</f>
        <v>0.06899908325498583</v>
      </c>
      <c r="D92" s="1">
        <f>POWER(FVSCHEDULE(1,D35:D36),1/COUNT(D35:D36))-1</f>
        <v>0.12320377047087949</v>
      </c>
      <c r="E92" s="1">
        <f>POWER(FVSCHEDULE(1,E35:E36),1/COUNT(E35:E36))-1</f>
        <v>-0.11869646545585666</v>
      </c>
      <c r="F92" s="1">
        <f>POWER(FVSCHEDULE(1,F35:F36),1/COUNT(F35:F36))-1</f>
        <v>-0.03651182155669397</v>
      </c>
      <c r="G92" s="1">
        <f>POWER(FVSCHEDULE(1,G35:G36),1/COUNT(G35:G36))-1</f>
        <v>-0.001600981570995308</v>
      </c>
      <c r="H92" s="1">
        <f>POWER(FVSCHEDULE(1,H35:H36),1/COUNT(H35:H36))-1</f>
        <v>0.1644952812270215</v>
      </c>
      <c r="I92" s="1">
        <f>POWER(FVSCHEDULE(1,I35:I36),1/COUNT(I35:I36))-1</f>
        <v>-0.1747604347827233</v>
      </c>
      <c r="J92" s="1">
        <f>POWER(FVSCHEDULE(1,J35:J36),1/COUNT(J35:J36))-1</f>
        <v>-0.08019341163481553</v>
      </c>
      <c r="K92" s="1">
        <f>POWER(FVSCHEDULE(1,K35:K36),1/COUNT(K35:K36))-1</f>
        <v>-0.06647691118537402</v>
      </c>
      <c r="L92" s="1">
        <f>POWER(FVSCHEDULE(1,L35:L36),1/COUNT(L35:L36))-1</f>
        <v>-0.07510188474297341</v>
      </c>
    </row>
    <row r="93" spans="1:12" ht="12.75">
      <c r="A93">
        <v>2001</v>
      </c>
      <c r="B93" s="1">
        <f>POWER(FVSCHEDULE(1,B36:B37),1/COUNT(B36:B37))-1</f>
        <v>0.026951313354240725</v>
      </c>
      <c r="C93" s="1">
        <f>POWER(FVSCHEDULE(1,C36:C37),1/COUNT(C36:C37))-1</f>
        <v>0.09389220675530918</v>
      </c>
      <c r="D93" s="1">
        <f>POWER(FVSCHEDULE(1,D36:D37),1/COUNT(D36:D37))-1</f>
        <v>0.11217082770588793</v>
      </c>
      <c r="E93" s="1">
        <f>POWER(FVSCHEDULE(1,E36:E37),1/COUNT(E36:E37))-1</f>
        <v>-0.1726058738424595</v>
      </c>
      <c r="F93" s="1">
        <f>POWER(FVSCHEDULE(1,F36:F37),1/COUNT(F36:F37))-1</f>
        <v>-0.13218790628385446</v>
      </c>
      <c r="G93" s="1">
        <f>POWER(FVSCHEDULE(1,G36:G37),1/COUNT(G36:G37))-1</f>
        <v>-0.11111164930571849</v>
      </c>
      <c r="H93" s="1">
        <f>POWER(FVSCHEDULE(1,H36:H37),1/COUNT(H36:H37))-1</f>
        <v>-0.023101714608936397</v>
      </c>
      <c r="I93" s="1">
        <f>POWER(FVSCHEDULE(1,I36:I37),1/COUNT(I36:I37))-1</f>
        <v>-0.17783611122842424</v>
      </c>
      <c r="J93" s="1">
        <f>POWER(FVSCHEDULE(1,J36:J37),1/COUNT(J36:J37))-1</f>
        <v>-0.11954470868760181</v>
      </c>
      <c r="K93" s="1">
        <f>POWER(FVSCHEDULE(1,K36:K37),1/COUNT(K36:K37))-1</f>
        <v>-0.10783619075586792</v>
      </c>
      <c r="L93" s="1">
        <f>POWER(FVSCHEDULE(1,L36:L37),1/COUNT(L36:L37))-1</f>
        <v>-0.11646420428994508</v>
      </c>
    </row>
    <row r="94" spans="1:12" ht="12.75">
      <c r="A94">
        <v>2002</v>
      </c>
      <c r="B94" s="1">
        <f>POWER(FVSCHEDULE(1,B37:B38),1/COUNT(B37:B38))-1</f>
        <v>0.013443782357955847</v>
      </c>
      <c r="C94" s="1">
        <f>POWER(FVSCHEDULE(1,C37:C38),1/COUNT(C37:C38))-1</f>
        <v>0.06981588135529204</v>
      </c>
      <c r="D94" s="1">
        <f>POWER(FVSCHEDULE(1,D37:D38),1/COUNT(D37:D38))-1</f>
        <v>0.08358008471916833</v>
      </c>
      <c r="E94" s="1">
        <f>POWER(FVSCHEDULE(1,E37:E38),1/COUNT(E37:E38))-1</f>
        <v>0.004225074373270132</v>
      </c>
      <c r="F94" s="1">
        <f>POWER(FVSCHEDULE(1,F37:F38),1/COUNT(F37:F38))-1</f>
        <v>0.041432787077495536</v>
      </c>
      <c r="G94" s="1">
        <f>POWER(FVSCHEDULE(1,G37:G38),1/COUNT(G37:G38))-1</f>
        <v>0.0742987247502438</v>
      </c>
      <c r="H94" s="1">
        <f>POWER(FVSCHEDULE(1,H37:H38),1/COUNT(H37:H38))-1</f>
        <v>0.09067616183723382</v>
      </c>
      <c r="I94" s="1">
        <f>POWER(FVSCHEDULE(1,I37:I38),1/COUNT(I37:I38))-1</f>
        <v>0.09463369215459472</v>
      </c>
      <c r="J94" s="1">
        <f>POWER(FVSCHEDULE(1,J37:J38),1/COUNT(J37:J38))-1</f>
        <v>0.1393424419374536</v>
      </c>
      <c r="K94" s="1">
        <f>POWER(FVSCHEDULE(1,K37:K38),1/COUNT(K37:K38))-1</f>
        <v>0.05109684842786977</v>
      </c>
      <c r="L94" s="1">
        <f>POWER(FVSCHEDULE(1,L37:L38),1/COUNT(L37:L38))-1</f>
        <v>0.04230818386454205</v>
      </c>
    </row>
    <row r="96" ht="12.75">
      <c r="A96" t="s">
        <v>21</v>
      </c>
    </row>
    <row r="97" spans="1:12" ht="12.75">
      <c r="A97" t="s">
        <v>0</v>
      </c>
      <c r="B97" t="s">
        <v>17</v>
      </c>
      <c r="C97" t="s">
        <v>1</v>
      </c>
      <c r="D97" t="s">
        <v>2</v>
      </c>
      <c r="E97" t="s">
        <v>3</v>
      </c>
      <c r="F97" t="s">
        <v>4</v>
      </c>
      <c r="G97" t="s">
        <v>5</v>
      </c>
      <c r="H97" t="s">
        <v>6</v>
      </c>
      <c r="I97" t="s">
        <v>7</v>
      </c>
      <c r="J97" t="s">
        <v>8</v>
      </c>
      <c r="K97" s="4" t="s">
        <v>14</v>
      </c>
      <c r="L97" s="17" t="s">
        <v>29</v>
      </c>
    </row>
    <row r="98" spans="1:12" ht="12.75">
      <c r="A98">
        <v>1973</v>
      </c>
      <c r="B98" s="1">
        <f>POWER(FVSCHEDULE(1,B8:B10),1/COUNT(B8:B10))-1</f>
        <v>0.06896226870255617</v>
      </c>
      <c r="C98" s="1">
        <f>POWER(FVSCHEDULE(1,C8:C10),1/COUNT(C8:C10))-1</f>
        <v>0.07725788995073524</v>
      </c>
      <c r="D98" s="1">
        <f>POWER(FVSCHEDULE(1,D8:D10),1/COUNT(D8:D10))-1</f>
        <v>0.04081404214342199</v>
      </c>
      <c r="E98" s="1">
        <f>POWER(FVSCHEDULE(1,E8:E10),1/COUNT(E8:E10))-1</f>
        <v>-0.048964283778055284</v>
      </c>
      <c r="F98" s="1">
        <f>POWER(FVSCHEDULE(1,F8:F10),1/COUNT(F8:F10))-1</f>
        <v>0.04639403035059142</v>
      </c>
      <c r="G98" s="1">
        <f>POWER(FVSCHEDULE(1,G8:G10),1/COUNT(G8:G10))-1</f>
        <v>-0.10343738748702846</v>
      </c>
      <c r="H98" s="1">
        <f>POWER(FVSCHEDULE(1,H8:H10),1/COUNT(H8:H10))-1</f>
        <v>-0.02167901687276319</v>
      </c>
      <c r="I98" s="1">
        <f>POWER(FVSCHEDULE(1,I8:I10),1/COUNT(I8:I10))-1</f>
        <v>-0.039929449629315994</v>
      </c>
      <c r="J98" s="1">
        <f>POWER(FVSCHEDULE(1,J8:J10),1/COUNT(J8:J10))-1</f>
        <v>-0.007255415070291593</v>
      </c>
      <c r="K98" s="1">
        <f>POWER(FVSCHEDULE(1,K8:K10),1/COUNT(K8:K10))-1</f>
        <v>-0.025352461913946578</v>
      </c>
      <c r="L98" s="1">
        <f>POWER(FVSCHEDULE(1,L8:L10),1/COUNT(L8:L10))-1</f>
        <v>-0.034203150886744305</v>
      </c>
    </row>
    <row r="99" spans="1:12" ht="12.75">
      <c r="A99">
        <v>1974</v>
      </c>
      <c r="B99" s="1">
        <f>POWER(FVSCHEDULE(1,B9:B11),1/COUNT(B9:B11))-1</f>
        <v>0.06292848673764562</v>
      </c>
      <c r="C99" s="1">
        <f>POWER(FVSCHEDULE(1,C9:C11),1/COUNT(C9:C11))-1</f>
        <v>0.10007949838664443</v>
      </c>
      <c r="D99" s="1">
        <f>POWER(FVSCHEDULE(1,D9:D11),1/COUNT(D9:D11))-1</f>
        <v>0.10015867242757737</v>
      </c>
      <c r="E99" s="1">
        <f>POWER(FVSCHEDULE(1,E9:E11),1/COUNT(E9:E11))-1</f>
        <v>0.07705426696658635</v>
      </c>
      <c r="F99" s="1">
        <f>POWER(FVSCHEDULE(1,F9:F11),1/COUNT(F9:F11))-1</f>
        <v>0.1956273265331061</v>
      </c>
      <c r="G99" s="1">
        <f>POWER(FVSCHEDULE(1,G9:G11),1/COUNT(G9:G11))-1</f>
        <v>0.2130876113939355</v>
      </c>
      <c r="H99" s="1">
        <f>POWER(FVSCHEDULE(1,H9:H11),1/COUNT(H9:H11))-1</f>
        <v>0.247961537276149</v>
      </c>
      <c r="I99" s="1">
        <f>POWER(FVSCHEDULE(1,I9:I11),1/COUNT(I9:I11))-1</f>
        <v>0.021491090999145923</v>
      </c>
      <c r="J99" s="1">
        <f>POWER(FVSCHEDULE(1,J9:J11),1/COUNT(J9:J11))-1</f>
        <v>0.07048966786213495</v>
      </c>
      <c r="K99" s="1">
        <f>POWER(FVSCHEDULE(1,K9:K11),1/COUNT(K9:K11))-1</f>
        <v>0.10201250557398933</v>
      </c>
      <c r="L99" s="1">
        <f>POWER(FVSCHEDULE(1,L9:L11),1/COUNT(L9:L11))-1</f>
        <v>0.09315272987555168</v>
      </c>
    </row>
    <row r="100" spans="1:12" ht="12.75">
      <c r="A100">
        <v>1975</v>
      </c>
      <c r="B100" s="1">
        <f>POWER(FVSCHEDULE(1,B10:B12),1/COUNT(B10:B12))-1</f>
        <v>0.053328172164887055</v>
      </c>
      <c r="C100" s="1">
        <f>POWER(FVSCHEDULE(1,C10:C12),1/COUNT(C10:C12))-1</f>
        <v>0.07539644292745895</v>
      </c>
      <c r="D100" s="1">
        <f>POWER(FVSCHEDULE(1,D10:D12),1/COUNT(D10:D12))-1</f>
        <v>0.08194431649003864</v>
      </c>
      <c r="E100" s="1">
        <f>POWER(FVSCHEDULE(1,E10:E12),1/COUNT(E10:E12))-1</f>
        <v>0.16410225716825821</v>
      </c>
      <c r="F100" s="1">
        <f>POWER(FVSCHEDULE(1,F10:F12),1/COUNT(F10:F12))-1</f>
        <v>0.3045541260938196</v>
      </c>
      <c r="G100" s="1">
        <f>POWER(FVSCHEDULE(1,G10:G12),1/COUNT(G10:G12))-1</f>
        <v>0.4697227230890766</v>
      </c>
      <c r="H100" s="1">
        <f>POWER(FVSCHEDULE(1,H10:H12),1/COUNT(H10:H12))-1</f>
        <v>0.424477725502892</v>
      </c>
      <c r="I100" s="1">
        <f>POWER(FVSCHEDULE(1,I10:I12),1/COUNT(I10:I12))-1</f>
        <v>0.17871328669830389</v>
      </c>
      <c r="J100" s="1">
        <f>POWER(FVSCHEDULE(1,J10:J12),1/COUNT(J10:J12))-1</f>
        <v>0.28616537841408496</v>
      </c>
      <c r="K100" s="1">
        <f>POWER(FVSCHEDULE(1,K10:K12),1/COUNT(K10:K12))-1</f>
        <v>0.19818799385565233</v>
      </c>
      <c r="L100" s="1">
        <f>POWER(FVSCHEDULE(1,L10:L12),1/COUNT(L10:L12))-1</f>
        <v>0.18950850436833444</v>
      </c>
    </row>
    <row r="101" spans="1:12" ht="12.75">
      <c r="A101">
        <v>1976</v>
      </c>
      <c r="B101" s="1">
        <f>POWER(FVSCHEDULE(1,B11:B13),1/COUNT(B11:B13))-1</f>
        <v>0.058282751997338345</v>
      </c>
      <c r="C101" s="1">
        <f>POWER(FVSCHEDULE(1,C11:C13),1/COUNT(C11:C13))-1</f>
        <v>0.06868552592601707</v>
      </c>
      <c r="D101" s="1">
        <f>POWER(FVSCHEDULE(1,D11:D13),1/COUNT(D11:D13))-1</f>
        <v>0.04644485073682403</v>
      </c>
      <c r="E101" s="1">
        <f>POWER(FVSCHEDULE(1,E11:E13),1/COUNT(E11:E13))-1</f>
        <v>0.07018492509400343</v>
      </c>
      <c r="F101" s="1">
        <f>POWER(FVSCHEDULE(1,F11:F13),1/COUNT(F11:F13))-1</f>
        <v>0.15929842634508873</v>
      </c>
      <c r="G101" s="1">
        <f>POWER(FVSCHEDULE(1,G11:G13),1/COUNT(G11:G13))-1</f>
        <v>0.34077155091550204</v>
      </c>
      <c r="H101" s="1">
        <f>POWER(FVSCHEDULE(1,H11:H13),1/COUNT(H11:H13))-1</f>
        <v>0.3159173027859259</v>
      </c>
      <c r="I101" s="1">
        <f>POWER(FVSCHEDULE(1,I11:I13),1/COUNT(I11:I13))-1</f>
        <v>0.1705315723164964</v>
      </c>
      <c r="J101" s="1">
        <f>POWER(FVSCHEDULE(1,J11:J13),1/COUNT(J11:J13))-1</f>
        <v>0.264317299034466</v>
      </c>
      <c r="K101" s="1">
        <f>POWER(FVSCHEDULE(1,K11:K13),1/COUNT(K11:K13))-1</f>
        <v>0.12629623349524022</v>
      </c>
      <c r="L101" s="1">
        <f>POWER(FVSCHEDULE(1,L11:L13),1/COUNT(L11:L13))-1</f>
        <v>0.11765011235256395</v>
      </c>
    </row>
    <row r="102" spans="1:12" ht="12.75">
      <c r="A102">
        <v>1977</v>
      </c>
      <c r="B102" s="1">
        <f>POWER(FVSCHEDULE(1,B12:B14),1/COUNT(B12:B14))-1</f>
        <v>0.07707860568351976</v>
      </c>
      <c r="C102" s="1">
        <f>POWER(FVSCHEDULE(1,C12:C14),1/COUNT(C12:C14))-1</f>
        <v>0.06075965185594834</v>
      </c>
      <c r="D102" s="1">
        <f>POWER(FVSCHEDULE(1,D12:D14),1/COUNT(D12:D14))-1</f>
        <v>-0.01033613697125102</v>
      </c>
      <c r="E102" s="1">
        <f>POWER(FVSCHEDULE(1,E12:E14),1/COUNT(E12:E14))-1</f>
        <v>0.054109258261572535</v>
      </c>
      <c r="F102" s="1">
        <f>POWER(FVSCHEDULE(1,F12:F14),1/COUNT(F12:F14))-1</f>
        <v>0.099797666366368</v>
      </c>
      <c r="G102" s="1">
        <f>POWER(FVSCHEDULE(1,G12:G14),1/COUNT(G12:G14))-1</f>
        <v>0.3169854316672822</v>
      </c>
      <c r="H102" s="1">
        <f>POWER(FVSCHEDULE(1,H12:H14),1/COUNT(H12:H14))-1</f>
        <v>0.26976851548003333</v>
      </c>
      <c r="I102" s="1">
        <f>POWER(FVSCHEDULE(1,I12:I14),1/COUNT(I12:I14))-1</f>
        <v>0.1792220861437972</v>
      </c>
      <c r="J102" s="1">
        <f>POWER(FVSCHEDULE(1,J12:J14),1/COUNT(J12:J14))-1</f>
        <v>0.2551667902111441</v>
      </c>
      <c r="K102" s="1">
        <f>POWER(FVSCHEDULE(1,K12:K14),1/COUNT(K12:K14))-1</f>
        <v>0.10880981752878993</v>
      </c>
      <c r="L102" s="1">
        <f>POWER(FVSCHEDULE(1,L12:L14),1/COUNT(L12:L14))-1</f>
        <v>0.10017344407087347</v>
      </c>
    </row>
    <row r="103" spans="1:12" ht="12.75">
      <c r="A103">
        <v>1978</v>
      </c>
      <c r="B103" s="1">
        <f>POWER(FVSCHEDULE(1,B13:B15),1/COUNT(B13:B15))-1</f>
        <v>0.1027647126360538</v>
      </c>
      <c r="C103" s="1">
        <f>POWER(FVSCHEDULE(1,C13:C15),1/COUNT(C13:C15))-1</f>
        <v>0.08045813896204868</v>
      </c>
      <c r="D103" s="1">
        <f>POWER(FVSCHEDULE(1,D13:D15),1/COUNT(D13:D15))-1</f>
        <v>-0.021422917436999644</v>
      </c>
      <c r="E103" s="1">
        <f>POWER(FVSCHEDULE(1,E13:E15),1/COUNT(E13:E15))-1</f>
        <v>0.18667637804337645</v>
      </c>
      <c r="F103" s="1">
        <f>POWER(FVSCHEDULE(1,F13:F15),1/COUNT(F13:F15))-1</f>
        <v>0.15416506564150945</v>
      </c>
      <c r="G103" s="1">
        <f>POWER(FVSCHEDULE(1,G13:G15),1/COUNT(G13:G15))-1</f>
        <v>0.3673153357209391</v>
      </c>
      <c r="H103" s="1">
        <f>POWER(FVSCHEDULE(1,H13:H15),1/COUNT(H13:H15))-1</f>
        <v>0.2946455184759742</v>
      </c>
      <c r="I103" s="1">
        <f>POWER(FVSCHEDULE(1,I13:I15),1/COUNT(I13:I15))-1</f>
        <v>0.19435039897071182</v>
      </c>
      <c r="J103" s="1">
        <f>POWER(FVSCHEDULE(1,J13:J15),1/COUNT(J13:J15))-1</f>
        <v>0.20548191900255564</v>
      </c>
      <c r="K103" s="1">
        <f>POWER(FVSCHEDULE(1,K13:K15),1/COUNT(K13:K15))-1</f>
        <v>0.18569083419735333</v>
      </c>
      <c r="L103" s="1">
        <f>POWER(FVSCHEDULE(1,L13:L15),1/COUNT(L13:L15))-1</f>
        <v>0.1770569758658429</v>
      </c>
    </row>
    <row r="104" spans="1:12" ht="12.75">
      <c r="A104">
        <v>1979</v>
      </c>
      <c r="B104" s="1">
        <f>POWER(FVSCHEDULE(1,B14:B16),1/COUNT(B14:B16))-1</f>
        <v>0.13697799796374577</v>
      </c>
      <c r="C104" s="1">
        <f>POWER(FVSCHEDULE(1,C14:C16),1/COUNT(C14:C16))-1</f>
        <v>0.13314977842372366</v>
      </c>
      <c r="D104" s="1">
        <f>POWER(FVSCHEDULE(1,D14:D16),1/COUNT(D14:D16))-1</f>
        <v>-0.011293353038776432</v>
      </c>
      <c r="E104" s="1">
        <f>POWER(FVSCHEDULE(1,E14:E16),1/COUNT(E14:E16))-1</f>
        <v>0.14236985616701214</v>
      </c>
      <c r="F104" s="1">
        <f>POWER(FVSCHEDULE(1,F14:F16),1/COUNT(F14:F16))-1</f>
        <v>0.1705333336856787</v>
      </c>
      <c r="G104" s="1">
        <f>POWER(FVSCHEDULE(1,G14:G16),1/COUNT(G14:G16))-1</f>
        <v>0.25510314522908084</v>
      </c>
      <c r="H104" s="1">
        <f>POWER(FVSCHEDULE(1,H14:H16),1/COUNT(H14:H16))-1</f>
        <v>0.2533023930104068</v>
      </c>
      <c r="I104" s="1">
        <f>POWER(FVSCHEDULE(1,I14:I16),1/COUNT(I14:I16))-1</f>
        <v>0.07873666177992478</v>
      </c>
      <c r="J104" s="1">
        <f>POWER(FVSCHEDULE(1,J14:J16),1/COUNT(J14:J16))-1</f>
        <v>0.11854539054311575</v>
      </c>
      <c r="K104" s="1">
        <f>POWER(FVSCHEDULE(1,K14:K16),1/COUNT(K14:K16))-1</f>
        <v>0.13687398779634385</v>
      </c>
      <c r="L104" s="1">
        <f>POWER(FVSCHEDULE(1,L14:L16),1/COUNT(L14:L16))-1</f>
        <v>0.12820476028309602</v>
      </c>
    </row>
    <row r="105" spans="1:12" ht="12.75">
      <c r="A105">
        <v>1980</v>
      </c>
      <c r="B105" s="1">
        <f>POWER(FVSCHEDULE(1,B15:B17),1/COUNT(B15:B17))-1</f>
        <v>0.1447913575199422</v>
      </c>
      <c r="C105" s="1">
        <f>POWER(FVSCHEDULE(1,C15:C17),1/COUNT(C15:C17))-1</f>
        <v>0.19948002472063409</v>
      </c>
      <c r="D105" s="1">
        <f>POWER(FVSCHEDULE(1,D15:D17),1/COUNT(D15:D17))-1</f>
        <v>0.11157176892928411</v>
      </c>
      <c r="E105" s="1">
        <f>POWER(FVSCHEDULE(1,E15:E17),1/COUNT(E15:E17))-1</f>
        <v>0.15193788848187273</v>
      </c>
      <c r="F105" s="1">
        <f>POWER(FVSCHEDULE(1,F15:F17),1/COUNT(F15:F17))-1</f>
        <v>0.18177114087819612</v>
      </c>
      <c r="G105" s="1">
        <f>POWER(FVSCHEDULE(1,G15:G17),1/COUNT(G15:G17))-1</f>
        <v>0.20902440770575126</v>
      </c>
      <c r="H105" s="1">
        <f>POWER(FVSCHEDULE(1,H15:H17),1/COUNT(H15:H17))-1</f>
        <v>0.25239354396577585</v>
      </c>
      <c r="I105" s="1">
        <f>POWER(FVSCHEDULE(1,I15:I17),1/COUNT(I15:I17))-1</f>
        <v>0.05524024746553757</v>
      </c>
      <c r="J105" s="1">
        <f>POWER(FVSCHEDULE(1,J15:J17),1/COUNT(J15:J17))-1</f>
        <v>0.11171824892562121</v>
      </c>
      <c r="K105" s="1">
        <f>POWER(FVSCHEDULE(1,K15:K17),1/COUNT(K15:K17))-1</f>
        <v>0.1510191924404951</v>
      </c>
      <c r="L105" s="1">
        <f>POWER(FVSCHEDULE(1,L15:L17),1/COUNT(L15:L17))-1</f>
        <v>0.1423447431227738</v>
      </c>
    </row>
    <row r="106" spans="1:12" ht="12.75">
      <c r="A106">
        <v>1981</v>
      </c>
      <c r="B106" s="1">
        <f>POWER(FVSCHEDULE(1,B16:B18),1/COUNT(B16:B18))-1</f>
        <v>0.13144279744017617</v>
      </c>
      <c r="C106" s="1">
        <f>POWER(FVSCHEDULE(1,C16:C18),1/COUNT(C16:C18))-1</f>
        <v>0.19651100261621424</v>
      </c>
      <c r="D106" s="1">
        <f>POWER(FVSCHEDULE(1,D16:D18),1/COUNT(D16:D18))-1</f>
        <v>0.12942376237829345</v>
      </c>
      <c r="E106" s="1">
        <f>POWER(FVSCHEDULE(1,E16:E18),1/COUNT(E16:E18))-1</f>
        <v>0.12247953263176758</v>
      </c>
      <c r="F106" s="1">
        <f>POWER(FVSCHEDULE(1,F16:F18),1/COUNT(F16:F18))-1</f>
        <v>0.21561996145527162</v>
      </c>
      <c r="G106" s="1">
        <f>POWER(FVSCHEDULE(1,G16:G18),1/COUNT(G16:G18))-1</f>
        <v>0.20274364814084844</v>
      </c>
      <c r="H106" s="1">
        <f>POWER(FVSCHEDULE(1,H16:H18),1/COUNT(H16:H18))-1</f>
        <v>0.29943280384767657</v>
      </c>
      <c r="I106" s="1">
        <f>POWER(FVSCHEDULE(1,I16:I18),1/COUNT(I16:I18))-1</f>
        <v>0.0583868214491603</v>
      </c>
      <c r="J106" s="1">
        <f>POWER(FVSCHEDULE(1,J16:J18),1/COUNT(J16:J18))-1</f>
        <v>0.15259301467264352</v>
      </c>
      <c r="K106" s="1">
        <f>POWER(FVSCHEDULE(1,K16:K18),1/COUNT(K16:K18))-1</f>
        <v>0.1364799038330664</v>
      </c>
      <c r="L106" s="1">
        <f>POWER(FVSCHEDULE(1,L16:L18),1/COUNT(L16:L18))-1</f>
        <v>0.1278145174869496</v>
      </c>
    </row>
    <row r="107" spans="1:12" ht="12.75">
      <c r="A107">
        <v>1982</v>
      </c>
      <c r="B107" s="1">
        <f>POWER(FVSCHEDULE(1,B17:B19),1/COUNT(B17:B19))-1</f>
        <v>0.10853277290351349</v>
      </c>
      <c r="C107" s="1">
        <f>POWER(FVSCHEDULE(1,C17:C19),1/COUNT(C17:C19))-1</f>
        <v>0.15370494475606056</v>
      </c>
      <c r="D107" s="1">
        <f>POWER(FVSCHEDULE(1,D17:D19),1/COUNT(D17:D19))-1</f>
        <v>0.17758659755017425</v>
      </c>
      <c r="E107" s="1">
        <f>POWER(FVSCHEDULE(1,E17:E19),1/COUNT(E17:E19))-1</f>
        <v>0.16491976336519842</v>
      </c>
      <c r="F107" s="1">
        <f>POWER(FVSCHEDULE(1,F17:F19),1/COUNT(F17:F19))-1</f>
        <v>0.22609684617909287</v>
      </c>
      <c r="G107" s="1">
        <f>POWER(FVSCHEDULE(1,G17:G19),1/COUNT(G17:G19))-1</f>
        <v>0.18603090690841273</v>
      </c>
      <c r="H107" s="1">
        <f>POWER(FVSCHEDULE(1,H17:H19),1/COUNT(H17:H19))-1</f>
        <v>0.2779110894967103</v>
      </c>
      <c r="I107" s="1">
        <f>POWER(FVSCHEDULE(1,I17:I19),1/COUNT(I17:I19))-1</f>
        <v>0.09231440952664505</v>
      </c>
      <c r="J107" s="1">
        <f>POWER(FVSCHEDULE(1,J17:J19),1/COUNT(J17:J19))-1</f>
        <v>0.13193276142970678</v>
      </c>
      <c r="K107" s="1">
        <f>POWER(FVSCHEDULE(1,K17:K19),1/COUNT(K17:K19))-1</f>
        <v>0.1609899471418723</v>
      </c>
      <c r="L107" s="1">
        <f>POWER(FVSCHEDULE(1,L17:L19),1/COUNT(L17:L19))-1</f>
        <v>0.15234656214434183</v>
      </c>
    </row>
    <row r="108" spans="1:12" ht="12.75">
      <c r="A108">
        <v>1983</v>
      </c>
      <c r="B108" s="1">
        <f>POWER(FVSCHEDULE(1,B18:B20),1/COUNT(B18:B20))-1</f>
        <v>0.09228697726675428</v>
      </c>
      <c r="C108" s="1">
        <f>POWER(FVSCHEDULE(1,C18:C20),1/COUNT(C18:C20))-1</f>
        <v>0.1303913646869339</v>
      </c>
      <c r="D108" s="1">
        <f>POWER(FVSCHEDULE(1,D18:D20),1/COUNT(D18:D20))-1</f>
        <v>0.15069683035573012</v>
      </c>
      <c r="E108" s="1">
        <f>POWER(FVSCHEDULE(1,E18:E20),1/COUNT(E18:E20))-1</f>
        <v>0.19848775942608987</v>
      </c>
      <c r="F108" s="1">
        <f>POWER(FVSCHEDULE(1,F18:F20),1/COUNT(F18:F20))-1</f>
        <v>0.23279696196340538</v>
      </c>
      <c r="G108" s="1">
        <f>POWER(FVSCHEDULE(1,G18:G20),1/COUNT(G18:G20))-1</f>
        <v>0.1757495858652076</v>
      </c>
      <c r="H108" s="1">
        <f>POWER(FVSCHEDULE(1,H18:H20),1/COUNT(H18:H20))-1</f>
        <v>0.2685624658666512</v>
      </c>
      <c r="I108" s="1">
        <f>POWER(FVSCHEDULE(1,I18:I20),1/COUNT(I18:I20))-1</f>
        <v>0.27551333547124623</v>
      </c>
      <c r="J108" s="1">
        <f>POWER(FVSCHEDULE(1,J18:J20),1/COUNT(J18:J20))-1</f>
        <v>0.33273761401740076</v>
      </c>
      <c r="K108" s="1">
        <f>POWER(FVSCHEDULE(1,K18:K20),1/COUNT(K18:K20))-1</f>
        <v>0.19763575314330462</v>
      </c>
      <c r="L108" s="1">
        <f>POWER(FVSCHEDULE(1,L18:L20),1/COUNT(L18:L20))-1</f>
        <v>0.18897104239259566</v>
      </c>
    </row>
    <row r="109" spans="1:12" ht="12.75">
      <c r="A109">
        <v>1984</v>
      </c>
      <c r="B109" s="1">
        <f>POWER(FVSCHEDULE(1,B19:B21),1/COUNT(B19:B21))-1</f>
        <v>0.0852202278298122</v>
      </c>
      <c r="C109" s="1">
        <f>POWER(FVSCHEDULE(1,C19:C21),1/COUNT(C19:C21))-1</f>
        <v>0.16383797386924615</v>
      </c>
      <c r="D109" s="1">
        <f>POWER(FVSCHEDULE(1,D19:D21),1/COUNT(D19:D21))-1</f>
        <v>0.23502062502776422</v>
      </c>
      <c r="E109" s="1">
        <f>POWER(FVSCHEDULE(1,E19:E21),1/COUNT(E19:E21))-1</f>
        <v>0.1852983777467634</v>
      </c>
      <c r="F109" s="1">
        <f>POWER(FVSCHEDULE(1,F19:F21),1/COUNT(F19:F21))-1</f>
        <v>0.2116968157179968</v>
      </c>
      <c r="G109" s="1">
        <f>POWER(FVSCHEDULE(1,G19:G21),1/COUNT(G19:G21))-1</f>
        <v>0.07541296381926776</v>
      </c>
      <c r="H109" s="1">
        <f>POWER(FVSCHEDULE(1,H19:H21),1/COUNT(H19:H21))-1</f>
        <v>0.1828461872011995</v>
      </c>
      <c r="I109" s="1">
        <f>POWER(FVSCHEDULE(1,I19:I21),1/COUNT(I19:I21))-1</f>
        <v>0.41644453230055545</v>
      </c>
      <c r="J109" s="1">
        <f>POWER(FVSCHEDULE(1,J19:J21),1/COUNT(J19:J21))-1</f>
        <v>0.4524100856077713</v>
      </c>
      <c r="K109" s="1">
        <f>POWER(FVSCHEDULE(1,K19:K21),1/COUNT(K19:K21))-1</f>
        <v>0.20836132317009048</v>
      </c>
      <c r="L109" s="1">
        <f>POWER(FVSCHEDULE(1,L19:L21),1/COUNT(L19:L21))-1</f>
        <v>0.19969442390888292</v>
      </c>
    </row>
    <row r="110" spans="1:12" ht="12.75">
      <c r="A110">
        <v>1985</v>
      </c>
      <c r="B110" s="1">
        <f>POWER(FVSCHEDULE(1,B20:B22),1/COUNT(B20:B22))-1</f>
        <v>0.07164113024709118</v>
      </c>
      <c r="C110" s="1">
        <f>POWER(FVSCHEDULE(1,C20:C22),1/COUNT(C20:C22))-1</f>
        <v>0.14283723108909507</v>
      </c>
      <c r="D110" s="1">
        <f>POWER(FVSCHEDULE(1,D20:D22),1/COUNT(D20:D22))-1</f>
        <v>0.16640980694457075</v>
      </c>
      <c r="E110" s="1">
        <f>POWER(FVSCHEDULE(1,E20:E22),1/COUNT(E20:E22))-1</f>
        <v>0.1811956758982074</v>
      </c>
      <c r="F110" s="1">
        <f>POWER(FVSCHEDULE(1,F20:F22),1/COUNT(F20:F22))-1</f>
        <v>0.1683975286081032</v>
      </c>
      <c r="G110" s="1">
        <f>POWER(FVSCHEDULE(1,G20:G22),1/COUNT(G20:G22))-1</f>
        <v>0.0653291615551348</v>
      </c>
      <c r="H110" s="1">
        <f>POWER(FVSCHEDULE(1,H20:H22),1/COUNT(H20:H22))-1</f>
        <v>0.1384323612990941</v>
      </c>
      <c r="I110" s="1">
        <f>POWER(FVSCHEDULE(1,I20:I22),1/COUNT(I20:I22))-1</f>
        <v>0.4883468727789082</v>
      </c>
      <c r="J110" s="1">
        <f>POWER(FVSCHEDULE(1,J20:J22),1/COUNT(J20:J22))-1</f>
        <v>0.5516595685811516</v>
      </c>
      <c r="K110" s="1">
        <f>POWER(FVSCHEDULE(1,K20:K22),1/COUNT(K20:K22))-1</f>
        <v>0.20545866298504212</v>
      </c>
      <c r="L110" s="1">
        <f>POWER(FVSCHEDULE(1,L20:L22),1/COUNT(L20:L22))-1</f>
        <v>0.19678882249287777</v>
      </c>
    </row>
    <row r="111" spans="1:12" ht="12.75">
      <c r="A111">
        <v>1986</v>
      </c>
      <c r="B111" s="1">
        <f>POWER(FVSCHEDULE(1,B21:B23),1/COUNT(B21:B23))-1</f>
        <v>0.06932513416964503</v>
      </c>
      <c r="C111" s="1">
        <f>POWER(FVSCHEDULE(1,C21:C23),1/COUNT(C21:C23))-1</f>
        <v>0.08710914531197855</v>
      </c>
      <c r="D111" s="1">
        <f>POWER(FVSCHEDULE(1,D21:D23),1/COUNT(D21:D23))-1</f>
        <v>0.09941824472383587</v>
      </c>
      <c r="E111" s="1">
        <f>POWER(FVSCHEDULE(1,E21:E23),1/COUNT(E21:E23))-1</f>
        <v>0.1334237559534821</v>
      </c>
      <c r="F111" s="1">
        <f>POWER(FVSCHEDULE(1,F21:F23),1/COUNT(F21:F23))-1</f>
        <v>0.15347110838831668</v>
      </c>
      <c r="G111" s="1">
        <f>POWER(FVSCHEDULE(1,G21:G23),1/COUNT(G21:G23))-1</f>
        <v>0.06017841633064247</v>
      </c>
      <c r="H111" s="1">
        <f>POWER(FVSCHEDULE(1,H21:H23),1/COUNT(H21:H23))-1</f>
        <v>0.12156209113409511</v>
      </c>
      <c r="I111" s="1">
        <f>POWER(FVSCHEDULE(1,I21:I23),1/COUNT(I21:I23))-1</f>
        <v>0.3938606837313585</v>
      </c>
      <c r="J111" s="1">
        <f>POWER(FVSCHEDULE(1,J21:J23),1/COUNT(J21:J23))-1</f>
        <v>0.43921237792292356</v>
      </c>
      <c r="K111" s="1">
        <f>POWER(FVSCHEDULE(1,K21:K23),1/COUNT(K21:K23))-1</f>
        <v>0.15529346161376334</v>
      </c>
      <c r="L111" s="1">
        <f>POWER(FVSCHEDULE(1,L21:L23),1/COUNT(L21:L23))-1</f>
        <v>0.14664669903017002</v>
      </c>
    </row>
    <row r="112" spans="1:12" ht="12.75">
      <c r="A112">
        <v>1987</v>
      </c>
      <c r="B112" s="1">
        <f>POWER(FVSCHEDULE(1,B22:B24),1/COUNT(B22:B24))-1</f>
        <v>0.0779330752669265</v>
      </c>
      <c r="C112" s="1">
        <f>POWER(FVSCHEDULE(1,C22:C24),1/COUNT(C22:C24))-1</f>
        <v>0.06336550616801118</v>
      </c>
      <c r="D112" s="1">
        <f>POWER(FVSCHEDULE(1,D22:D24),1/COUNT(D22:D24))-1</f>
        <v>0.08024713166008257</v>
      </c>
      <c r="E112" s="1">
        <f>POWER(FVSCHEDULE(1,E22:E24),1/COUNT(E22:E24))-1</f>
        <v>0.1734415046048241</v>
      </c>
      <c r="F112" s="1">
        <f>POWER(FVSCHEDULE(1,F22:F24),1/COUNT(F22:F24))-1</f>
        <v>0.17847280934115006</v>
      </c>
      <c r="G112" s="1">
        <f>POWER(FVSCHEDULE(1,G22:G24),1/COUNT(G22:G24))-1</f>
        <v>0.0709772729252729</v>
      </c>
      <c r="H112" s="1">
        <f>POWER(FVSCHEDULE(1,H22:H24),1/COUNT(H22:H24))-1</f>
        <v>0.13044612139265532</v>
      </c>
      <c r="I112" s="1">
        <f>POWER(FVSCHEDULE(1,I22:I24),1/COUNT(I22:I24))-1</f>
        <v>0.20884047333205502</v>
      </c>
      <c r="J112" s="1">
        <f>POWER(FVSCHEDULE(1,J22:J24),1/COUNT(J22:J24))-1</f>
        <v>0.2974596228167763</v>
      </c>
      <c r="K112" s="1">
        <f>POWER(FVSCHEDULE(1,K22:K24),1/COUNT(K22:K24))-1</f>
        <v>0.145242999118961</v>
      </c>
      <c r="L112" s="1">
        <f>POWER(FVSCHEDULE(1,L22:L24),1/COUNT(L22:L24))-1</f>
        <v>0.13660145801563672</v>
      </c>
    </row>
    <row r="113" spans="1:12" ht="12.75">
      <c r="A113">
        <v>1988</v>
      </c>
      <c r="B113" s="1">
        <f>POWER(FVSCHEDULE(1,B23:B25),1/COUNT(B23:B25))-1</f>
        <v>0.08397204202979891</v>
      </c>
      <c r="C113" s="1">
        <f>POWER(FVSCHEDULE(1,C23:C25),1/COUNT(C23:C25))-1</f>
        <v>0.08850154054642201</v>
      </c>
      <c r="D113" s="1">
        <f>POWER(FVSCHEDULE(1,D23:D25),1/COUNT(D23:D25))-1</f>
        <v>0.11222763258674862</v>
      </c>
      <c r="E113" s="1">
        <f>POWER(FVSCHEDULE(1,E23:E25),1/COUNT(E23:E25))-1</f>
        <v>0.14133898275558843</v>
      </c>
      <c r="F113" s="1">
        <f>POWER(FVSCHEDULE(1,F23:F25),1/COUNT(F23:F25))-1</f>
        <v>0.11265896754587179</v>
      </c>
      <c r="G113" s="1">
        <f>POWER(FVSCHEDULE(1,G23:G25),1/COUNT(G23:G25))-1</f>
        <v>0.02019497490261357</v>
      </c>
      <c r="H113" s="1">
        <f>POWER(FVSCHEDULE(1,H23:H25),1/COUNT(H23:H25))-1</f>
        <v>0.06883762088642853</v>
      </c>
      <c r="I113" s="1">
        <f>POWER(FVSCHEDULE(1,I23:I25),1/COUNT(I23:I25))-1</f>
        <v>0.02787247089436984</v>
      </c>
      <c r="J113" s="1">
        <f>POWER(FVSCHEDULE(1,J23:J25),1/COUNT(J23:J25))-1</f>
        <v>0.12003103124056613</v>
      </c>
      <c r="K113" s="1">
        <f>POWER(FVSCHEDULE(1,K23:K25),1/COUNT(K23:K25))-1</f>
        <v>0.10137371795984729</v>
      </c>
      <c r="L113" s="1">
        <f>POWER(FVSCHEDULE(1,L23:L25),1/COUNT(L23:L25))-1</f>
        <v>0.0926877979222267</v>
      </c>
    </row>
    <row r="114" spans="1:12" ht="12.75">
      <c r="A114">
        <v>1989</v>
      </c>
      <c r="B114" s="1">
        <f>POWER(FVSCHEDULE(1,B24:B26),1/COUNT(B24:B26))-1</f>
        <v>0.08026209002702522</v>
      </c>
      <c r="C114" s="1">
        <f>POWER(FVSCHEDULE(1,C24:C26),1/COUNT(C24:C26))-1</f>
        <v>0.11612499081815075</v>
      </c>
      <c r="D114" s="1">
        <f>POWER(FVSCHEDULE(1,D24:D26),1/COUNT(D24:D26))-1</f>
        <v>0.14376890646880103</v>
      </c>
      <c r="E114" s="1">
        <f>POWER(FVSCHEDULE(1,E24:E26),1/COUNT(E24:E26))-1</f>
        <v>0.18311275255459614</v>
      </c>
      <c r="F114" s="1">
        <f>POWER(FVSCHEDULE(1,F24:F26),1/COUNT(F24:F26))-1</f>
        <v>0.12792690412109686</v>
      </c>
      <c r="G114" s="1">
        <f>POWER(FVSCHEDULE(1,G24:G26),1/COUNT(G24:G26))-1</f>
        <v>0.07701557400390269</v>
      </c>
      <c r="H114" s="1">
        <f>POWER(FVSCHEDULE(1,H24:H26),1/COUNT(H24:H26))-1</f>
        <v>0.09738925095315709</v>
      </c>
      <c r="I114" s="1">
        <f>POWER(FVSCHEDULE(1,I24:I26),1/COUNT(I24:I26))-1</f>
        <v>-0.006369696892516763</v>
      </c>
      <c r="J114" s="1">
        <f>POWER(FVSCHEDULE(1,J24:J26),1/COUNT(J24:J26))-1</f>
        <v>0.05729509829772117</v>
      </c>
      <c r="K114" s="1">
        <f>POWER(FVSCHEDULE(1,K24:K26),1/COUNT(K24:K26))-1</f>
        <v>0.13123868222182256</v>
      </c>
      <c r="L114" s="1">
        <f>POWER(FVSCHEDULE(1,L24:L26),1/COUNT(L24:L26))-1</f>
        <v>0.12253020735180797</v>
      </c>
    </row>
    <row r="115" spans="1:12" ht="12.75">
      <c r="A115">
        <v>1990</v>
      </c>
      <c r="B115" s="1">
        <f>POWER(FVSCHEDULE(1,B25:B27),1/COUNT(B25:B27))-1</f>
        <v>0.061846836164903385</v>
      </c>
      <c r="C115" s="1">
        <f>POWER(FVSCHEDULE(1,C25:C27),1/COUNT(C25:C27))-1</f>
        <v>0.10859955517637143</v>
      </c>
      <c r="D115" s="1">
        <f>POWER(FVSCHEDULE(1,D25:D27),1/COUNT(D25:D27))-1</f>
        <v>0.11496378360384063</v>
      </c>
      <c r="E115" s="1">
        <f>POWER(FVSCHEDULE(1,E25:E27),1/COUNT(E25:E27))-1</f>
        <v>0.10556460271134038</v>
      </c>
      <c r="F115" s="1">
        <f>POWER(FVSCHEDULE(1,F25:F27),1/COUNT(F25:F27))-1</f>
        <v>0.10643733324680094</v>
      </c>
      <c r="G115" s="1">
        <f>POWER(FVSCHEDULE(1,G25:G27),1/COUNT(G25:G27))-1</f>
        <v>0.11840690170341461</v>
      </c>
      <c r="H115" s="1">
        <f>POWER(FVSCHEDULE(1,H25:H27),1/COUNT(H25:H27))-1</f>
        <v>0.12771416478687958</v>
      </c>
      <c r="I115" s="1">
        <f>POWER(FVSCHEDULE(1,I25:I27),1/COUNT(I25:I27))-1</f>
        <v>-0.08284234755442543</v>
      </c>
      <c r="J115" s="1">
        <f>POWER(FVSCHEDULE(1,J25:J27),1/COUNT(J25:J27))-1</f>
        <v>-0.027964797461149993</v>
      </c>
      <c r="K115" s="1">
        <f>POWER(FVSCHEDULE(1,K25:K27),1/COUNT(K25:K27))-1</f>
        <v>0.08352024228265731</v>
      </c>
      <c r="L115" s="1">
        <f>POWER(FVSCHEDULE(1,L25:L27),1/COUNT(L25:L27))-1</f>
        <v>0.07482570866487426</v>
      </c>
    </row>
    <row r="116" spans="1:12" ht="12.75">
      <c r="A116">
        <v>1991</v>
      </c>
      <c r="B116" s="1">
        <f>POWER(FVSCHEDULE(1,B26:B28),1/COUNT(B26:B28))-1</f>
        <v>0.044234730424222324</v>
      </c>
      <c r="C116" s="1">
        <f>POWER(FVSCHEDULE(1,C26:C28),1/COUNT(C26:C28))-1</f>
        <v>0.10019820505534671</v>
      </c>
      <c r="D116" s="1">
        <f>POWER(FVSCHEDULE(1,D26:D28),1/COUNT(D26:D28))-1</f>
        <v>0.15546930797910008</v>
      </c>
      <c r="E116" s="1">
        <f>POWER(FVSCHEDULE(1,E26:E28),1/COUNT(E26:E28))-1</f>
        <v>0.15229194030088888</v>
      </c>
      <c r="F116" s="1">
        <f>POWER(FVSCHEDULE(1,F26:F28),1/COUNT(F26:F28))-1</f>
        <v>0.23659435601180068</v>
      </c>
      <c r="G116" s="1">
        <f>POWER(FVSCHEDULE(1,G26:G28),1/COUNT(G26:G28))-1</f>
        <v>0.2924773498369655</v>
      </c>
      <c r="H116" s="1">
        <f>POWER(FVSCHEDULE(1,H26:H28),1/COUNT(H26:H28))-1</f>
        <v>0.3157827505433879</v>
      </c>
      <c r="I116" s="1">
        <f>POWER(FVSCHEDULE(1,I26:I28),1/COUNT(I26:I28))-1</f>
        <v>0.08237141494383327</v>
      </c>
      <c r="J116" s="1">
        <f>POWER(FVSCHEDULE(1,J26:J28),1/COUNT(J26:J28))-1</f>
        <v>0.17004827618757523</v>
      </c>
      <c r="K116" s="1">
        <f>POWER(FVSCHEDULE(1,K26:K28),1/COUNT(K26:K28))-1</f>
        <v>0.15979647539866448</v>
      </c>
      <c r="L116" s="1">
        <f>POWER(FVSCHEDULE(1,L26:L28),1/COUNT(L26:L28))-1</f>
        <v>0.15114964369627537</v>
      </c>
    </row>
    <row r="117" spans="1:12" ht="12.75">
      <c r="A117">
        <v>1992</v>
      </c>
      <c r="B117" s="1">
        <f>POWER(FVSCHEDULE(1,B27:B29),1/COUNT(B27:B29))-1</f>
        <v>0.035991295897414455</v>
      </c>
      <c r="C117" s="1">
        <f>POWER(FVSCHEDULE(1,C27:C29),1/COUNT(C27:C29))-1</f>
        <v>0.04000280817782165</v>
      </c>
      <c r="D117" s="1">
        <f>POWER(FVSCHEDULE(1,D27:D29),1/COUNT(D27:D29))-1</f>
        <v>0.06036464729867652</v>
      </c>
      <c r="E117" s="1">
        <f>POWER(FVSCHEDULE(1,E27:E29),1/COUNT(E27:E29))-1</f>
        <v>0.06008309067417672</v>
      </c>
      <c r="F117" s="1">
        <f>POWER(FVSCHEDULE(1,F27:F29),1/COUNT(F27:F29))-1</f>
        <v>0.11635799334460684</v>
      </c>
      <c r="G117" s="1">
        <f>POWER(FVSCHEDULE(1,G27:G29),1/COUNT(G27:G29))-1</f>
        <v>0.15465719229236075</v>
      </c>
      <c r="H117" s="1">
        <f>POWER(FVSCHEDULE(1,H27:H29),1/COUNT(H27:H29))-1</f>
        <v>0.182560680629962</v>
      </c>
      <c r="I117" s="1">
        <f>POWER(FVSCHEDULE(1,I27:I29),1/COUNT(I27:I29))-1</f>
        <v>0.048313775125746306</v>
      </c>
      <c r="J117" s="1">
        <f>POWER(FVSCHEDULE(1,J27:J29),1/COUNT(J27:J29))-1</f>
        <v>0.15776431856664241</v>
      </c>
      <c r="K117" s="1">
        <f>POWER(FVSCHEDULE(1,K27:K29),1/COUNT(K27:K29))-1</f>
        <v>0.07241422106057693</v>
      </c>
      <c r="L117" s="1">
        <f>POWER(FVSCHEDULE(1,L27:L29),1/COUNT(L27:L29))-1</f>
        <v>0.06377848769403016</v>
      </c>
    </row>
    <row r="118" spans="1:12" ht="12.75">
      <c r="A118">
        <v>1993</v>
      </c>
      <c r="B118" s="1">
        <f>POWER(FVSCHEDULE(1,B28:B30),1/COUNT(B28:B30))-1</f>
        <v>0.04226818202169169</v>
      </c>
      <c r="C118" s="1">
        <f>POWER(FVSCHEDULE(1,C28:C30),1/COUNT(C28:C30))-1</f>
        <v>0.04738123643326686</v>
      </c>
      <c r="D118" s="1">
        <f>POWER(FVSCHEDULE(1,D28:D30),1/COUNT(D28:D30))-1</f>
        <v>0.12800595100225443</v>
      </c>
      <c r="E118" s="1">
        <f>POWER(FVSCHEDULE(1,E28:E30),1/COUNT(E28:E30))-1</f>
        <v>0.15032127331311163</v>
      </c>
      <c r="F118" s="1">
        <f>POWER(FVSCHEDULE(1,F28:F30),1/COUNT(F28:F30))-1</f>
        <v>0.16684895908890351</v>
      </c>
      <c r="G118" s="1">
        <f>POWER(FVSCHEDULE(1,G28:G30),1/COUNT(G28:G30))-1</f>
        <v>0.18828908145691226</v>
      </c>
      <c r="H118" s="1">
        <f>POWER(FVSCHEDULE(1,H28:H30),1/COUNT(H28:H30))-1</f>
        <v>0.18073714546157693</v>
      </c>
      <c r="I118" s="1">
        <f>POWER(FVSCHEDULE(1,I28:I30),1/COUNT(I28:I30))-1</f>
        <v>0.14456089059019206</v>
      </c>
      <c r="J118" s="1">
        <f>POWER(FVSCHEDULE(1,J28:J30),1/COUNT(J28:J30))-1</f>
        <v>0.21321337890191439</v>
      </c>
      <c r="K118" s="1">
        <f>POWER(FVSCHEDULE(1,K28:K30),1/COUNT(K28:K30))-1</f>
        <v>0.14427726516968553</v>
      </c>
      <c r="L118" s="1">
        <f>POWER(FVSCHEDULE(1,L28:L30),1/COUNT(L28:L30))-1</f>
        <v>0.13560687121973136</v>
      </c>
    </row>
    <row r="119" spans="1:12" ht="12.75">
      <c r="A119">
        <v>1994</v>
      </c>
      <c r="B119" s="1">
        <f>POWER(FVSCHEDULE(1,B29:B31),1/COUNT(B29:B31))-1</f>
        <v>0.04996912562278566</v>
      </c>
      <c r="C119" s="1">
        <f>POWER(FVSCHEDULE(1,C29:C31),1/COUNT(C29:C31))-1</f>
        <v>0.0418720129469734</v>
      </c>
      <c r="D119" s="1">
        <f>POWER(FVSCHEDULE(1,D29:D31),1/COUNT(D29:D31))-1</f>
        <v>0.06364519740968189</v>
      </c>
      <c r="E119" s="1">
        <f>POWER(FVSCHEDULE(1,E29:E31),1/COUNT(E29:E31))-1</f>
        <v>0.1941139999847692</v>
      </c>
      <c r="F119" s="1">
        <f>POWER(FVSCHEDULE(1,F29:F31),1/COUNT(F29:F31))-1</f>
        <v>0.16684895908890351</v>
      </c>
      <c r="G119" s="1">
        <f>POWER(FVSCHEDULE(1,G29:G31),1/COUNT(G29:G31))-1</f>
        <v>0.1770531948266958</v>
      </c>
      <c r="H119" s="1">
        <f>POWER(FVSCHEDULE(1,H29:H31),1/COUNT(H29:H31))-1</f>
        <v>0.16968386228150711</v>
      </c>
      <c r="I119" s="1">
        <f>POWER(FVSCHEDULE(1,I29:I31),1/COUNT(I29:I31))-1</f>
        <v>0.08178614161055808</v>
      </c>
      <c r="J119" s="1">
        <f>POWER(FVSCHEDULE(1,J29:J31),1/COUNT(J29:J31))-1</f>
        <v>0.09355553022514118</v>
      </c>
      <c r="K119" s="1">
        <f>POWER(FVSCHEDULE(1,K29:K31),1/COUNT(K29:K31))-1</f>
        <v>0.1474998965351313</v>
      </c>
      <c r="L119" s="1">
        <f>POWER(FVSCHEDULE(1,L29:L31),1/COUNT(L29:L31))-1</f>
        <v>0.1388292900681387</v>
      </c>
    </row>
    <row r="120" spans="1:12" ht="12.75">
      <c r="A120">
        <v>1995</v>
      </c>
      <c r="B120" s="1">
        <f>POWER(FVSCHEDULE(1,B30:B32),1/COUNT(B30:B32))-1</f>
        <v>0.054997790101912525</v>
      </c>
      <c r="C120" s="1">
        <f>POWER(FVSCHEDULE(1,C30:C32),1/COUNT(C30:C32))-1</f>
        <v>0.07523434703439347</v>
      </c>
      <c r="D120" s="1">
        <f>POWER(FVSCHEDULE(1,D30:D32),1/COUNT(D30:D32))-1</f>
        <v>0.1479270464491751</v>
      </c>
      <c r="E120" s="1">
        <f>POWER(FVSCHEDULE(1,E30:E32),1/COUNT(E30:E32))-1</f>
        <v>0.3078822933198566</v>
      </c>
      <c r="F120" s="1">
        <f>POWER(FVSCHEDULE(1,F30:F32),1/COUNT(F30:F32))-1</f>
        <v>0.28685583420860916</v>
      </c>
      <c r="G120" s="1">
        <f>POWER(FVSCHEDULE(1,G30:G32),1/COUNT(G30:G32))-1</f>
        <v>0.2476975557375789</v>
      </c>
      <c r="H120" s="1">
        <f>POWER(FVSCHEDULE(1,H30:H32),1/COUNT(H30:H32))-1</f>
        <v>0.27412168898257083</v>
      </c>
      <c r="I120" s="1">
        <f>POWER(FVSCHEDULE(1,I30:I32),1/COUNT(I30:I32))-1</f>
        <v>0.08247059996565409</v>
      </c>
      <c r="J120" s="1">
        <f>POWER(FVSCHEDULE(1,J30:J32),1/COUNT(J30:J32))-1</f>
        <v>0.052137423796365434</v>
      </c>
      <c r="K120" s="1">
        <f>POWER(FVSCHEDULE(1,K30:K32),1/COUNT(K30:K32))-1</f>
        <v>0.2262600358162441</v>
      </c>
      <c r="L120" s="1">
        <f>POWER(FVSCHEDULE(1,L30:L32),1/COUNT(L30:L32))-1</f>
        <v>0.21762604061866186</v>
      </c>
    </row>
    <row r="121" spans="1:12" ht="12.75">
      <c r="A121">
        <v>1996</v>
      </c>
      <c r="B121" s="1">
        <f>POWER(FVSCHEDULE(1,B31:B33),1/COUNT(B31:B33))-1</f>
        <v>0.052331959940031814</v>
      </c>
      <c r="C121" s="1">
        <f>POWER(FVSCHEDULE(1,C31:C33),1/COUNT(C31:C33))-1</f>
        <v>0.061421009569755824</v>
      </c>
      <c r="D121" s="1">
        <f>POWER(FVSCHEDULE(1,D31:D33),1/COUNT(D31:D33))-1</f>
        <v>0.08750814384529826</v>
      </c>
      <c r="E121" s="1">
        <f>POWER(FVSCHEDULE(1,E31:E33),1/COUNT(E31:E33))-1</f>
        <v>0.2803742512820915</v>
      </c>
      <c r="F121" s="1">
        <f>POWER(FVSCHEDULE(1,F31:F33),1/COUNT(F31:F33))-1</f>
        <v>0.2095994947057218</v>
      </c>
      <c r="G121" s="1">
        <f>POWER(FVSCHEDULE(1,G31:G33),1/COUNT(G31:G33))-1</f>
        <v>0.13092377662314125</v>
      </c>
      <c r="H121" s="1">
        <f>POWER(FVSCHEDULE(1,H31:H33),1/COUNT(H31:H33))-1</f>
        <v>0.14161924619299415</v>
      </c>
      <c r="I121" s="1">
        <f>POWER(FVSCHEDULE(1,I31:I33),1/COUNT(I31:I33))-1</f>
        <v>0.09853352143465188</v>
      </c>
      <c r="J121" s="1">
        <f>POWER(FVSCHEDULE(1,J31:J33),1/COUNT(J31:J33))-1</f>
        <v>0.06263239862262893</v>
      </c>
      <c r="K121" s="1">
        <f>POWER(FVSCHEDULE(1,K31:K33),1/COUNT(K31:K33))-1</f>
        <v>0.19056981106127613</v>
      </c>
      <c r="L121" s="1">
        <f>POWER(FVSCHEDULE(1,L31:L33),1/COUNT(L31:L33))-1</f>
        <v>0.1819428850017557</v>
      </c>
    </row>
    <row r="122" spans="1:12" ht="12.75">
      <c r="A122">
        <v>1997</v>
      </c>
      <c r="B122" s="1">
        <f>POWER(FVSCHEDULE(1,B32:B34),1/COUNT(B32:B34))-1</f>
        <v>0.05099778169809266</v>
      </c>
      <c r="C122" s="1">
        <f>POWER(FVSCHEDULE(1,C32:C34),1/COUNT(C32:C34))-1</f>
        <v>0.05197761912223431</v>
      </c>
      <c r="D122" s="1">
        <f>POWER(FVSCHEDULE(1,D32:D34),1/COUNT(D32:D34))-1</f>
        <v>0.061466794653188384</v>
      </c>
      <c r="E122" s="1">
        <f>POWER(FVSCHEDULE(1,E32:E34),1/COUNT(E32:E34))-1</f>
        <v>0.2776881191694134</v>
      </c>
      <c r="F122" s="1">
        <f>POWER(FVSCHEDULE(1,F32:F34),1/COUNT(F32:F34))-1</f>
        <v>0.16817924651502203</v>
      </c>
      <c r="G122" s="1">
        <f>POWER(FVSCHEDULE(1,G32:G34),1/COUNT(G32:G34))-1</f>
        <v>0.15738676260705642</v>
      </c>
      <c r="H122" s="1">
        <f>POWER(FVSCHEDULE(1,H32:H34),1/COUNT(H32:H34))-1</f>
        <v>0.06248649445384369</v>
      </c>
      <c r="I122" s="1">
        <f>POWER(FVSCHEDULE(1,I32:I34),1/COUNT(I32:I34))-1</f>
        <v>0.17022651700646207</v>
      </c>
      <c r="J122" s="1">
        <f>POWER(FVSCHEDULE(1,J32:J34),1/COUNT(J32:J34))-1</f>
        <v>0.08985830408457773</v>
      </c>
      <c r="K122" s="1">
        <f>POWER(FVSCHEDULE(1,K32:K34),1/COUNT(K32:K34))-1</f>
        <v>0.20158898178278362</v>
      </c>
      <c r="L122" s="1">
        <f>POWER(FVSCHEDULE(1,L32:L34),1/COUNT(L32:L34))-1</f>
        <v>0.19296377911217033</v>
      </c>
    </row>
    <row r="123" spans="1:12" ht="12.75">
      <c r="A123">
        <v>1998</v>
      </c>
      <c r="B123" s="1">
        <f>POWER(FVSCHEDULE(1,B33:B35),1/COUNT(B33:B35))-1</f>
        <v>0.05398076207074687</v>
      </c>
      <c r="C123" s="1">
        <f>POWER(FVSCHEDULE(1,C33:C35),1/COUNT(C33:C35))-1</f>
        <v>0.05316272446433867</v>
      </c>
      <c r="D123" s="1">
        <f>POWER(FVSCHEDULE(1,D33:D35),1/COUNT(D33:D35))-1</f>
        <v>0.06369069335669941</v>
      </c>
      <c r="E123" s="1">
        <f>POWER(FVSCHEDULE(1,E33:E35),1/COUNT(E33:E35))-1</f>
        <v>0.11744774056832363</v>
      </c>
      <c r="F123" s="1">
        <f>POWER(FVSCHEDULE(1,F33:F35),1/COUNT(F33:F35))-1</f>
        <v>0.07951622813246084</v>
      </c>
      <c r="G123" s="1">
        <f>POWER(FVSCHEDULE(1,G33:G35),1/COUNT(G33:G35))-1</f>
        <v>0.08072890227637819</v>
      </c>
      <c r="H123" s="1">
        <f>POWER(FVSCHEDULE(1,H33:H35),1/COUNT(H33:H35))-1</f>
        <v>0.04152449788070278</v>
      </c>
      <c r="I123" s="1">
        <f>POWER(FVSCHEDULE(1,I33:I35),1/COUNT(I33:I35))-1</f>
        <v>0.09324859464850754</v>
      </c>
      <c r="J123" s="1">
        <f>POWER(FVSCHEDULE(1,J33:J35),1/COUNT(J33:J35))-1</f>
        <v>0.1007709743957903</v>
      </c>
      <c r="K123" s="1">
        <f>POWER(FVSCHEDULE(1,K33:K35),1/COUNT(K33:K35))-1</f>
        <v>0.10145046108493405</v>
      </c>
      <c r="L123" s="1">
        <f>POWER(FVSCHEDULE(1,L33:L35),1/COUNT(L33:L35))-1</f>
        <v>0.0927759395411536</v>
      </c>
    </row>
    <row r="124" spans="1:12" ht="12.75">
      <c r="A124">
        <v>1999</v>
      </c>
      <c r="B124" s="1">
        <f>POWER(FVSCHEDULE(1,B34:B36),1/COUNT(B34:B36))-1</f>
        <v>0.04961292429358921</v>
      </c>
      <c r="C124" s="1">
        <f>POWER(FVSCHEDULE(1,C34:C36),1/COUNT(C34:C36))-1</f>
        <v>0.058496542984590505</v>
      </c>
      <c r="D124" s="1">
        <f>POWER(FVSCHEDULE(1,D34:D36),1/COUNT(D34:D36))-1</f>
        <v>0.05148758256453023</v>
      </c>
      <c r="E124" s="1">
        <f>POWER(FVSCHEDULE(1,E34:E36),1/COUNT(E34:E36))-1</f>
        <v>-0.018248087422650827</v>
      </c>
      <c r="F124" s="1">
        <f>POWER(FVSCHEDULE(1,F34:F36),1/COUNT(F34:F36))-1</f>
        <v>0.001690694331424103</v>
      </c>
      <c r="G124" s="1">
        <f>POWER(FVSCHEDULE(1,G34:G36),1/COUNT(G34:G36))-1</f>
        <v>0.07907189249450775</v>
      </c>
      <c r="H124" s="1">
        <f>POWER(FVSCHEDULE(1,H34:H36),1/COUNT(H34:H36))-1</f>
        <v>0.1016309045707895</v>
      </c>
      <c r="I124" s="1">
        <f>POWER(FVSCHEDULE(1,I34:I36),1/COUNT(I34:I36))-1</f>
        <v>-0.043493915615464895</v>
      </c>
      <c r="J124" s="1">
        <f>POWER(FVSCHEDULE(1,J34:J36),1/COUNT(J34:J36))-1</f>
        <v>-0.005379096774625669</v>
      </c>
      <c r="K124" s="1">
        <f>POWER(FVSCHEDULE(1,K34:K36),1/COUNT(K34:K36))-1</f>
        <v>0.011320232113007922</v>
      </c>
      <c r="L124" s="1">
        <f>POWER(FVSCHEDULE(1,L34:L36),1/COUNT(L34:L36))-1</f>
        <v>0.0026412186459858766</v>
      </c>
    </row>
    <row r="125" spans="1:12" ht="12.75">
      <c r="A125">
        <v>2000</v>
      </c>
      <c r="B125" s="1">
        <f>POWER(FVSCHEDULE(1,B35:B37),1/COUNT(B35:B37))-1</f>
        <v>0.03882962119982025</v>
      </c>
      <c r="C125" s="1">
        <f>POWER(FVSCHEDULE(1,C35:C37),1/COUNT(C35:C37))-1</f>
        <v>0.08505696879013436</v>
      </c>
      <c r="D125" s="1">
        <f>POWER(FVSCHEDULE(1,D35:D37),1/COUNT(D35:D37))-1</f>
        <v>0.12992883434268765</v>
      </c>
      <c r="E125" s="1">
        <f>POWER(FVSCHEDULE(1,E35:E37),1/COUNT(E35:E37))-1</f>
        <v>-0.15211554561735452</v>
      </c>
      <c r="F125" s="1">
        <f>POWER(FVSCHEDULE(1,F35:F37),1/COUNT(F35:F37))-1</f>
        <v>-0.08689680111443532</v>
      </c>
      <c r="G125" s="1">
        <f>POWER(FVSCHEDULE(1,G35:G37),1/COUNT(G35:G37))-1</f>
        <v>-0.07558031022681733</v>
      </c>
      <c r="H125" s="1">
        <f>POWER(FVSCHEDULE(1,H35:H37),1/COUNT(H35:H37))-1</f>
        <v>0.05547564735368549</v>
      </c>
      <c r="I125" s="1">
        <f>POWER(FVSCHEDULE(1,I35:I37),1/COUNT(I35:I37))-1</f>
        <v>-0.16534805221767435</v>
      </c>
      <c r="J125" s="1">
        <f>POWER(FVSCHEDULE(1,J35:J37),1/COUNT(J35:J37))-1</f>
        <v>-0.08186531153525523</v>
      </c>
      <c r="K125" s="1">
        <f>POWER(FVSCHEDULE(1,K35:K37),1/COUNT(K35:K37))-1</f>
        <v>-0.08973071013362366</v>
      </c>
      <c r="L125" s="1">
        <f>POWER(FVSCHEDULE(1,L35:L37),1/COUNT(L35:L37))-1</f>
        <v>-0.09836093128590395</v>
      </c>
    </row>
    <row r="126" spans="1:12" ht="12.75">
      <c r="A126">
        <v>2001</v>
      </c>
      <c r="B126" s="1">
        <f>POWER(FVSCHEDULE(1,B36:B38),1/COUNT(B36:B38))-1</f>
        <v>0.021235791375411317</v>
      </c>
      <c r="C126" s="1">
        <f>POWER(FVSCHEDULE(1,C36:C38),1/COUNT(C36:C38))-1</f>
        <v>0.07001055214445895</v>
      </c>
      <c r="D126" s="1">
        <f>POWER(FVSCHEDULE(1,D36:D38),1/COUNT(D36:D38))-1</f>
        <v>0.08295302701031648</v>
      </c>
      <c r="E126" s="1">
        <f>POWER(FVSCHEDULE(1,E36:E38),1/COUNT(E36:E38))-1</f>
        <v>-0.04182978880192656</v>
      </c>
      <c r="F126" s="1">
        <f>POWER(FVSCHEDULE(1,F36:F38),1/COUNT(F36:F38))-1</f>
        <v>-0.0013445135147581722</v>
      </c>
      <c r="G126" s="1">
        <f>POWER(FVSCHEDULE(1,G36:G38),1/COUNT(G36:G38))-1</f>
        <v>0.047888545034270535</v>
      </c>
      <c r="H126" s="1">
        <f>POWER(FVSCHEDULE(1,H36:H38),1/COUNT(H36:H38))-1</f>
        <v>0.0939741255267379</v>
      </c>
      <c r="I126" s="1">
        <f>POWER(FVSCHEDULE(1,I36:I38),1/COUNT(I36:I38))-1</f>
        <v>-0.017424142147486332</v>
      </c>
      <c r="J126" s="1">
        <f>POWER(FVSCHEDULE(1,J36:J38),1/COUNT(J36:J38))-1</f>
        <v>0.032283542890245265</v>
      </c>
      <c r="K126" s="1">
        <f>POWER(FVSCHEDULE(1,K36:K38),1/COUNT(K36:K38))-1</f>
        <v>0.0053216657888486285</v>
      </c>
      <c r="L126" s="1">
        <f>POWER(FVSCHEDULE(1,L36:L38),1/COUNT(L36:L38))-1</f>
        <v>-0.003424806694727889</v>
      </c>
    </row>
    <row r="127" spans="2:1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9" ht="12.75">
      <c r="A129" t="s">
        <v>23</v>
      </c>
    </row>
    <row r="130" spans="1:12" ht="12.75">
      <c r="A130" t="s">
        <v>0</v>
      </c>
      <c r="B130" t="s">
        <v>17</v>
      </c>
      <c r="C130" t="s">
        <v>1</v>
      </c>
      <c r="D130" t="s">
        <v>2</v>
      </c>
      <c r="E130" t="s">
        <v>3</v>
      </c>
      <c r="F130" t="s">
        <v>4</v>
      </c>
      <c r="G130" t="s">
        <v>5</v>
      </c>
      <c r="H130" t="s">
        <v>6</v>
      </c>
      <c r="I130" t="s">
        <v>7</v>
      </c>
      <c r="J130" t="s">
        <v>8</v>
      </c>
      <c r="K130" s="4" t="s">
        <v>14</v>
      </c>
      <c r="L130" s="17" t="s">
        <v>29</v>
      </c>
    </row>
    <row r="131" spans="1:12" ht="12.75">
      <c r="A131">
        <v>1973</v>
      </c>
      <c r="B131" s="1">
        <f>POWER(FVSCHEDULE(1,B8:B12),1/COUNT(B8:B12))-1</f>
        <v>0.06174081364040651</v>
      </c>
      <c r="C131" s="1">
        <f>POWER(FVSCHEDULE(1,C8:C12),1/COUNT(C8:C12))-1</f>
        <v>0.07659231327098825</v>
      </c>
      <c r="D131" s="1">
        <f>POWER(FVSCHEDULE(1,D8:D12),1/COUNT(D8:D12))-1</f>
        <v>0.05512109019599021</v>
      </c>
      <c r="E131" s="1">
        <f>POWER(FVSCHEDULE(1,E8:E12),1/COUNT(E8:E12))-1</f>
        <v>-0.0022035537040699937</v>
      </c>
      <c r="F131" s="1">
        <f>POWER(FVSCHEDULE(1,F8:F12),1/COUNT(F8:F12))-1</f>
        <v>0.108620382099204</v>
      </c>
      <c r="G131" s="1">
        <f>POWER(FVSCHEDULE(1,G8:G12),1/COUNT(G8:G12))-1</f>
        <v>0.06665781159506756</v>
      </c>
      <c r="H131" s="1">
        <f>POWER(FVSCHEDULE(1,H8:H12),1/COUNT(H8:H12))-1</f>
        <v>0.11865591113340801</v>
      </c>
      <c r="I131" s="1">
        <f>POWER(FVSCHEDULE(1,I8:I12),1/COUNT(I8:I12))-1</f>
        <v>0.01368510120988864</v>
      </c>
      <c r="J131" s="1">
        <f>POWER(FVSCHEDULE(1,J8:J12),1/COUNT(J8:J12))-1</f>
        <v>0.0681598383608466</v>
      </c>
      <c r="K131" s="1">
        <f>POWER(FVSCHEDULE(1,K8:K12),1/COUNT(K8:K12))-1</f>
        <v>0.03294536154107264</v>
      </c>
      <c r="L131" s="1">
        <f>POWER(FVSCHEDULE(1,L8:L12),1/COUNT(L8:L12))-1</f>
        <v>0.02414316916105519</v>
      </c>
    </row>
    <row r="132" spans="1:12" ht="12.75">
      <c r="A132">
        <v>1974</v>
      </c>
      <c r="B132" s="1">
        <f>POWER(FVSCHEDULE(1,B9:B13),1/COUNT(B9:B13))-1</f>
        <v>0.06253419454748488</v>
      </c>
      <c r="C132" s="1">
        <f>POWER(FVSCHEDULE(1,C9:C13),1/COUNT(C9:C13))-1</f>
        <v>0.07496695418487054</v>
      </c>
      <c r="D132" s="1">
        <f>POWER(FVSCHEDULE(1,D9:D13),1/COUNT(D9:D13))-1</f>
        <v>0.05490763254343656</v>
      </c>
      <c r="E132" s="1">
        <f>POWER(FVSCHEDULE(1,E9:E13),1/COUNT(E9:E13))-1</f>
        <v>0.043286499633064635</v>
      </c>
      <c r="F132" s="1">
        <f>POWER(FVSCHEDULE(1,F9:F13),1/COUNT(F9:F13))-1</f>
        <v>0.1292784662391877</v>
      </c>
      <c r="G132" s="1">
        <f>POWER(FVSCHEDULE(1,G9:G13),1/COUNT(G9:G13))-1</f>
        <v>0.23280753300836632</v>
      </c>
      <c r="H132" s="1">
        <f>POWER(FVSCHEDULE(1,H9:H13),1/COUNT(H9:H13))-1</f>
        <v>0.23588948017613443</v>
      </c>
      <c r="I132" s="1">
        <f>POWER(FVSCHEDULE(1,I9:I13),1/COUNT(I9:I13))-1</f>
        <v>0.10770943848240444</v>
      </c>
      <c r="J132" s="1">
        <f>POWER(FVSCHEDULE(1,J9:J13),1/COUNT(J9:J13))-1</f>
        <v>0.1836689414294348</v>
      </c>
      <c r="K132" s="1">
        <f>POWER(FVSCHEDULE(1,K9:K13),1/COUNT(K9:K13))-1</f>
        <v>0.09226881012167909</v>
      </c>
      <c r="L132" s="1">
        <f>POWER(FVSCHEDULE(1,L9:L13),1/COUNT(L9:L13))-1</f>
        <v>0.08350086243031796</v>
      </c>
    </row>
    <row r="133" spans="1:12" ht="12.75">
      <c r="A133">
        <v>1975</v>
      </c>
      <c r="B133" s="1">
        <f>POWER(FVSCHEDULE(1,B10:B14),1/COUNT(B10:B14))-1</f>
        <v>0.06798736916109283</v>
      </c>
      <c r="C133" s="1">
        <f>POWER(FVSCHEDULE(1,C10:C14),1/COUNT(C10:C14))-1</f>
        <v>0.07750966280856941</v>
      </c>
      <c r="D133" s="1">
        <f>POWER(FVSCHEDULE(1,D10:D14),1/COUNT(D10:D14))-1</f>
        <v>0.04333967784248416</v>
      </c>
      <c r="E133" s="1">
        <f>POWER(FVSCHEDULE(1,E10:E14),1/COUNT(E10:E14))-1</f>
        <v>0.14766849593834985</v>
      </c>
      <c r="F133" s="1">
        <f>POWER(FVSCHEDULE(1,F10:F14),1/COUNT(F10:F14))-1</f>
        <v>0.239860520646064</v>
      </c>
      <c r="G133" s="1">
        <f>POWER(FVSCHEDULE(1,G10:G14),1/COUNT(G10:G14))-1</f>
        <v>0.41731367378324435</v>
      </c>
      <c r="H133" s="1">
        <f>POWER(FVSCHEDULE(1,H10:H14),1/COUNT(H10:H14))-1</f>
        <v>0.3718248716191086</v>
      </c>
      <c r="I133" s="1">
        <f>POWER(FVSCHEDULE(1,I10:I14),1/COUNT(I10:I14))-1</f>
        <v>0.17876129917278072</v>
      </c>
      <c r="J133" s="1">
        <f>POWER(FVSCHEDULE(1,J10:J14),1/COUNT(J10:J14))-1</f>
        <v>0.25863008345783745</v>
      </c>
      <c r="K133" s="1">
        <f>POWER(FVSCHEDULE(1,K10:K14),1/COUNT(K10:K14))-1</f>
        <v>0.1782416760272998</v>
      </c>
      <c r="L133" s="1">
        <f>POWER(FVSCHEDULE(1,L10:L14),1/COUNT(L10:L14))-1</f>
        <v>0.16958230163680876</v>
      </c>
    </row>
    <row r="134" spans="1:12" ht="12.75">
      <c r="A134">
        <v>1976</v>
      </c>
      <c r="B134" s="1">
        <f>POWER(FVSCHEDULE(1,B11:B15),1/COUNT(B11:B15))-1</f>
        <v>0.08175971161104267</v>
      </c>
      <c r="C134" s="1">
        <f>POWER(FVSCHEDULE(1,C11:C15),1/COUNT(C11:C15))-1</f>
        <v>0.07851013775735427</v>
      </c>
      <c r="D134" s="1">
        <f>POWER(FVSCHEDULE(1,D11:D15),1/COUNT(D11:D15))-1</f>
        <v>0.01679977793390197</v>
      </c>
      <c r="E134" s="1">
        <f>POWER(FVSCHEDULE(1,E11:E15),1/COUNT(E11:E15))-1</f>
        <v>0.13952336629176498</v>
      </c>
      <c r="F134" s="1">
        <f>POWER(FVSCHEDULE(1,F11:F15),1/COUNT(F11:F15))-1</f>
        <v>0.1757810646401734</v>
      </c>
      <c r="G134" s="1">
        <f>POWER(FVSCHEDULE(1,G11:G15),1/COUNT(G11:G15))-1</f>
        <v>0.3740355033269751</v>
      </c>
      <c r="H134" s="1">
        <f>POWER(FVSCHEDULE(1,H11:H15),1/COUNT(H11:H15))-1</f>
        <v>0.3234216169508952</v>
      </c>
      <c r="I134" s="1">
        <f>POWER(FVSCHEDULE(1,I11:I15),1/COUNT(I11:I15))-1</f>
        <v>0.15558056717657043</v>
      </c>
      <c r="J134" s="1">
        <f>POWER(FVSCHEDULE(1,J11:J15),1/COUNT(J11:J15))-1</f>
        <v>0.20013513235698266</v>
      </c>
      <c r="K134" s="1">
        <f>POWER(FVSCHEDULE(1,K11:K15),1/COUNT(K11:K15))-1</f>
        <v>0.16185430974316062</v>
      </c>
      <c r="L134" s="1">
        <f>POWER(FVSCHEDULE(1,L11:L15),1/COUNT(L11:L15))-1</f>
        <v>0.1532081247701158</v>
      </c>
    </row>
    <row r="135" spans="1:12" ht="12.75">
      <c r="A135">
        <v>1977</v>
      </c>
      <c r="B135" s="1">
        <f>POWER(FVSCHEDULE(1,B12:B16),1/COUNT(B12:B16))-1</f>
        <v>0.10634792067172838</v>
      </c>
      <c r="C135" s="1">
        <f>POWER(FVSCHEDULE(1,C12:C16),1/COUNT(C12:C16))-1</f>
        <v>0.09424119835525424</v>
      </c>
      <c r="D135" s="1">
        <f>POWER(FVSCHEDULE(1,D12:D16),1/COUNT(D12:D16))-1</f>
        <v>-0.010577662408858046</v>
      </c>
      <c r="E135" s="1">
        <f>POWER(FVSCHEDULE(1,E12:E16),1/COUNT(E12:E16))-1</f>
        <v>0.08079935557715645</v>
      </c>
      <c r="F135" s="1">
        <f>POWER(FVSCHEDULE(1,F12:F16),1/COUNT(F12:F16))-1</f>
        <v>0.11499730793406582</v>
      </c>
      <c r="G135" s="1">
        <f>POWER(FVSCHEDULE(1,G12:G16),1/COUNT(G12:G16))-1</f>
        <v>0.25825200083094213</v>
      </c>
      <c r="H135" s="1">
        <f>POWER(FVSCHEDULE(1,H12:H16),1/COUNT(H12:H16))-1</f>
        <v>0.23906028410550095</v>
      </c>
      <c r="I135" s="1">
        <f>POWER(FVSCHEDULE(1,I12:I16),1/COUNT(I12:I16))-1</f>
        <v>0.14454894551177766</v>
      </c>
      <c r="J135" s="1">
        <f>POWER(FVSCHEDULE(1,J12:J16),1/COUNT(J12:J16))-1</f>
        <v>0.21527043266076018</v>
      </c>
      <c r="K135" s="1">
        <f>POWER(FVSCHEDULE(1,K12:K16),1/COUNT(K12:K16))-1</f>
        <v>0.11287148995488128</v>
      </c>
      <c r="L135" s="1">
        <f>POWER(FVSCHEDULE(1,L12:L16),1/COUNT(L12:L16))-1</f>
        <v>0.10421466796167977</v>
      </c>
    </row>
    <row r="136" spans="1:12" ht="12.75">
      <c r="A136">
        <v>1978</v>
      </c>
      <c r="B136" s="1">
        <f>POWER(FVSCHEDULE(1,B13:B17),1/COUNT(B13:B17))-1</f>
        <v>0.12269994594131273</v>
      </c>
      <c r="C136" s="1">
        <f>POWER(FVSCHEDULE(1,C13:C17),1/COUNT(C13:C17))-1</f>
        <v>0.15047140321683772</v>
      </c>
      <c r="D136" s="1">
        <f>POWER(FVSCHEDULE(1,D13:D17),1/COUNT(D13:D17))-1</f>
        <v>0.060389168216028244</v>
      </c>
      <c r="E136" s="1">
        <f>POWER(FVSCHEDULE(1,E13:E17),1/COUNT(E13:E17))-1</f>
        <v>0.1404577982227575</v>
      </c>
      <c r="F136" s="1">
        <f>POWER(FVSCHEDULE(1,F13:F17),1/COUNT(F13:F17))-1</f>
        <v>0.1684647036578557</v>
      </c>
      <c r="G136" s="1">
        <f>POWER(FVSCHEDULE(1,G13:G17),1/COUNT(G13:G17))-1</f>
        <v>0.26062458588432835</v>
      </c>
      <c r="H136" s="1">
        <f>POWER(FVSCHEDULE(1,H13:H17),1/COUNT(H13:H17))-1</f>
        <v>0.2698422333021593</v>
      </c>
      <c r="I136" s="1">
        <f>POWER(FVSCHEDULE(1,I13:I17),1/COUNT(I13:I17))-1</f>
        <v>0.10304128991527506</v>
      </c>
      <c r="J136" s="1">
        <f>POWER(FVSCHEDULE(1,J13:J17),1/COUNT(J13:J17))-1</f>
        <v>0.15323246495078524</v>
      </c>
      <c r="K136" s="1">
        <f>POWER(FVSCHEDULE(1,K13:K17),1/COUNT(K13:K17))-1</f>
        <v>0.1501882887640198</v>
      </c>
      <c r="L136" s="1">
        <f>POWER(FVSCHEDULE(1,L13:L17),1/COUNT(L13:L17))-1</f>
        <v>0.1415332594136578</v>
      </c>
    </row>
    <row r="137" spans="1:12" ht="12.75">
      <c r="A137">
        <v>1979</v>
      </c>
      <c r="B137" s="1">
        <f>POWER(FVSCHEDULE(1,B14:B18),1/COUNT(B14:B18))-1</f>
        <v>0.12602837181342053</v>
      </c>
      <c r="C137" s="1">
        <f>POWER(FVSCHEDULE(1,C14:C18),1/COUNT(C14:C18))-1</f>
        <v>0.15415541419912193</v>
      </c>
      <c r="D137" s="1">
        <f>POWER(FVSCHEDULE(1,D14:D18),1/COUNT(D14:D18))-1</f>
        <v>0.06443657282031401</v>
      </c>
      <c r="E137" s="1">
        <f>POWER(FVSCHEDULE(1,E14:E18),1/COUNT(E14:E18))-1</f>
        <v>0.1726137866755466</v>
      </c>
      <c r="F137" s="1">
        <f>POWER(FVSCHEDULE(1,F14:F18),1/COUNT(F14:F18))-1</f>
        <v>0.2097287658842335</v>
      </c>
      <c r="G137" s="1">
        <f>POWER(FVSCHEDULE(1,G14:G18),1/COUNT(G14:G18))-1</f>
        <v>0.2873271416444869</v>
      </c>
      <c r="H137" s="1">
        <f>POWER(FVSCHEDULE(1,H14:H18),1/COUNT(H14:H18))-1</f>
        <v>0.31344944538121133</v>
      </c>
      <c r="I137" s="1">
        <f>POWER(FVSCHEDULE(1,I14:I18),1/COUNT(I14:I18))-1</f>
        <v>0.08781991354337593</v>
      </c>
      <c r="J137" s="1">
        <f>POWER(FVSCHEDULE(1,J14:J18),1/COUNT(J14:J18))-1</f>
        <v>0.13532994064340675</v>
      </c>
      <c r="K137" s="1">
        <f>POWER(FVSCHEDULE(1,K14:K18),1/COUNT(K14:K18))-1</f>
        <v>0.16814606556836442</v>
      </c>
      <c r="L137" s="1">
        <f>POWER(FVSCHEDULE(1,L14:L18),1/COUNT(L14:L18))-1</f>
        <v>0.15948939868389567</v>
      </c>
    </row>
    <row r="138" spans="1:12" ht="12.75">
      <c r="A138">
        <v>1980</v>
      </c>
      <c r="B138" s="1">
        <f>POWER(FVSCHEDULE(1,B15:B19),1/COUNT(B15:B19))-1</f>
        <v>0.1256215695497649</v>
      </c>
      <c r="C138" s="1">
        <f>POWER(FVSCHEDULE(1,C15:C19),1/COUNT(C15:C19))-1</f>
        <v>0.1507996447447444</v>
      </c>
      <c r="D138" s="1">
        <f>POWER(FVSCHEDULE(1,D15:D19),1/COUNT(D15:D19))-1</f>
        <v>0.09820848773967095</v>
      </c>
      <c r="E138" s="1">
        <f>POWER(FVSCHEDULE(1,E15:E19),1/COUNT(E15:E19))-1</f>
        <v>0.1476020315858022</v>
      </c>
      <c r="F138" s="1">
        <f>POWER(FVSCHEDULE(1,F15:F19),1/COUNT(F15:F19))-1</f>
        <v>0.19014810025823659</v>
      </c>
      <c r="G138" s="1">
        <f>POWER(FVSCHEDULE(1,G15:G19),1/COUNT(G15:G19))-1</f>
        <v>0.18161678363133382</v>
      </c>
      <c r="H138" s="1">
        <f>POWER(FVSCHEDULE(1,H15:H19),1/COUNT(H15:H19))-1</f>
        <v>0.243821579843579</v>
      </c>
      <c r="I138" s="1">
        <f>POWER(FVSCHEDULE(1,I15:I19),1/COUNT(I15:I19))-1</f>
        <v>0.09316471323143816</v>
      </c>
      <c r="J138" s="1">
        <f>POWER(FVSCHEDULE(1,J15:J19),1/COUNT(J15:J19))-1</f>
        <v>0.1422060222637993</v>
      </c>
      <c r="K138" s="1">
        <f>POWER(FVSCHEDULE(1,K15:K19),1/COUNT(K15:K19))-1</f>
        <v>0.1440048209209046</v>
      </c>
      <c r="L138" s="1">
        <f>POWER(FVSCHEDULE(1,L15:L19),1/COUNT(L15:L19))-1</f>
        <v>0.13534194606391403</v>
      </c>
    </row>
    <row r="139" spans="1:12" ht="12.75">
      <c r="A139">
        <v>1981</v>
      </c>
      <c r="B139" s="1">
        <f>POWER(FVSCHEDULE(1,B16:B20),1/COUNT(B16:B20))-1</f>
        <v>0.11628744144847847</v>
      </c>
      <c r="C139" s="1">
        <f>POWER(FVSCHEDULE(1,C16:C20),1/COUNT(C16:C20))-1</f>
        <v>0.18208405595089827</v>
      </c>
      <c r="D139" s="1">
        <f>POWER(FVSCHEDULE(1,D16:D20),1/COUNT(D16:D20))-1</f>
        <v>0.16865092848186714</v>
      </c>
      <c r="E139" s="1">
        <f>POWER(FVSCHEDULE(1,E16:E20),1/COUNT(E16:E20))-1</f>
        <v>0.14725511434234329</v>
      </c>
      <c r="F139" s="1">
        <f>POWER(FVSCHEDULE(1,F16:F20),1/COUNT(F16:F20))-1</f>
        <v>0.21559743866599157</v>
      </c>
      <c r="G139" s="1">
        <f>POWER(FVSCHEDULE(1,G16:G20),1/COUNT(G16:G20))-1</f>
        <v>0.15147221431328517</v>
      </c>
      <c r="H139" s="1">
        <f>POWER(FVSCHEDULE(1,H16:H20),1/COUNT(H16:H20))-1</f>
        <v>0.25442978729391497</v>
      </c>
      <c r="I139" s="1">
        <f>POWER(FVSCHEDULE(1,I16:I20),1/COUNT(I16:I20))-1</f>
        <v>0.14742343671741853</v>
      </c>
      <c r="J139" s="1">
        <f>POWER(FVSCHEDULE(1,J16:J20),1/COUNT(J16:J20))-1</f>
        <v>0.22480579465436956</v>
      </c>
      <c r="K139" s="1">
        <f>POWER(FVSCHEDULE(1,K16:K20),1/COUNT(K16:K20))-1</f>
        <v>0.15712670124399541</v>
      </c>
      <c r="L139" s="1">
        <f>POWER(FVSCHEDULE(1,L16:L20),1/COUNT(L16:L20))-1</f>
        <v>0.14845199004065046</v>
      </c>
    </row>
    <row r="140" spans="1:12" ht="12.75">
      <c r="A140">
        <v>1982</v>
      </c>
      <c r="B140" s="1">
        <f>POWER(FVSCHEDULE(1,B17:B21),1/COUNT(B17:B21))-1</f>
        <v>0.09498665176963716</v>
      </c>
      <c r="C140" s="1">
        <f>POWER(FVSCHEDULE(1,C17:C21),1/COUNT(C17:C21))-1</f>
        <v>0.1728093409103577</v>
      </c>
      <c r="D140" s="1">
        <f>POWER(FVSCHEDULE(1,D17:D21),1/COUNT(D17:D21))-1</f>
        <v>0.21642081189118767</v>
      </c>
      <c r="E140" s="1">
        <f>POWER(FVSCHEDULE(1,E17:E21),1/COUNT(E17:E21))-1</f>
        <v>0.19885751254086048</v>
      </c>
      <c r="F140" s="1">
        <f>POWER(FVSCHEDULE(1,F17:F21),1/COUNT(F17:F21))-1</f>
        <v>0.23507723330866548</v>
      </c>
      <c r="G140" s="1">
        <f>POWER(FVSCHEDULE(1,G17:G21),1/COUNT(G17:G21))-1</f>
        <v>0.1733469145347435</v>
      </c>
      <c r="H140" s="1">
        <f>POWER(FVSCHEDULE(1,H17:H21),1/COUNT(H17:H21))-1</f>
        <v>0.2686353384447988</v>
      </c>
      <c r="I140" s="1">
        <f>POWER(FVSCHEDULE(1,I17:I21),1/COUNT(I17:I21))-1</f>
        <v>0.28093615735916555</v>
      </c>
      <c r="J140" s="1">
        <f>POWER(FVSCHEDULE(1,J17:J21),1/COUNT(J17:J21))-1</f>
        <v>0.32795536317604435</v>
      </c>
      <c r="K140" s="1">
        <f>POWER(FVSCHEDULE(1,K17:K21),1/COUNT(K17:K21))-1</f>
        <v>0.21167972906131416</v>
      </c>
      <c r="L140" s="1">
        <f>POWER(FVSCHEDULE(1,L17:L21),1/COUNT(L17:L21))-1</f>
        <v>0.20302986754176144</v>
      </c>
    </row>
    <row r="141" spans="1:12" ht="12.75">
      <c r="A141">
        <v>1983</v>
      </c>
      <c r="B141" s="1">
        <f>POWER(FVSCHEDULE(1,B18:B22),1/COUNT(B18:B22))-1</f>
        <v>0.08189776990729514</v>
      </c>
      <c r="C141" s="1">
        <f>POWER(FVSCHEDULE(1,C18:C22),1/COUNT(C18:C22))-1</f>
        <v>0.11787832458880554</v>
      </c>
      <c r="D141" s="1">
        <f>POWER(FVSCHEDULE(1,D18:D22),1/COUNT(D18:D22))-1</f>
        <v>0.1304021853146511</v>
      </c>
      <c r="E141" s="1">
        <f>POWER(FVSCHEDULE(1,E18:E22),1/COUNT(E18:E22))-1</f>
        <v>0.16500282829730062</v>
      </c>
      <c r="F141" s="1">
        <f>POWER(FVSCHEDULE(1,F18:F22),1/COUNT(F18:F22))-1</f>
        <v>0.1820486665382426</v>
      </c>
      <c r="G141" s="1">
        <f>POWER(FVSCHEDULE(1,G18:G22),1/COUNT(G18:G22))-1</f>
        <v>0.09523143204559936</v>
      </c>
      <c r="H141" s="1">
        <f>POWER(FVSCHEDULE(1,H18:H22),1/COUNT(H18:H22))-1</f>
        <v>0.1746214703338942</v>
      </c>
      <c r="I141" s="1">
        <f>POWER(FVSCHEDULE(1,I18:I22),1/COUNT(I18:I22))-1</f>
        <v>0.3436844516034083</v>
      </c>
      <c r="J141" s="1">
        <f>POWER(FVSCHEDULE(1,J18:J22),1/COUNT(J18:J22))-1</f>
        <v>0.39516467375559317</v>
      </c>
      <c r="K141" s="1">
        <f>POWER(FVSCHEDULE(1,K18:K22),1/COUNT(K18:K22))-1</f>
        <v>0.17616894650752335</v>
      </c>
      <c r="L141" s="1">
        <f>POWER(FVSCHEDULE(1,L18:L22),1/COUNT(L18:L22))-1</f>
        <v>0.16750536688455786</v>
      </c>
    </row>
    <row r="142" spans="1:12" ht="12.75">
      <c r="A142">
        <v>1984</v>
      </c>
      <c r="B142" s="1">
        <f>POWER(FVSCHEDULE(1,B19:B23),1/COUNT(B19:B23))-1</f>
        <v>0.07910161495328305</v>
      </c>
      <c r="C142" s="1">
        <f>POWER(FVSCHEDULE(1,C19:C23),1/COUNT(C19:C23))-1</f>
        <v>0.11599495467411614</v>
      </c>
      <c r="D142" s="1">
        <f>POWER(FVSCHEDULE(1,D19:D23),1/COUNT(D19:D23))-1</f>
        <v>0.1499220978953717</v>
      </c>
      <c r="E142" s="1">
        <f>POWER(FVSCHEDULE(1,E19:E23),1/COUNT(E19:E23))-1</f>
        <v>0.15395355789721377</v>
      </c>
      <c r="F142" s="1">
        <f>POWER(FVSCHEDULE(1,F19:F23),1/COUNT(F19:F23))-1</f>
        <v>0.17791815401474764</v>
      </c>
      <c r="G142" s="1">
        <f>POWER(FVSCHEDULE(1,G19:G23),1/COUNT(G19:G23))-1</f>
        <v>0.06752239461705578</v>
      </c>
      <c r="H142" s="1">
        <f>POWER(FVSCHEDULE(1,H19:H23),1/COUNT(H19:H23))-1</f>
        <v>0.14838643895235148</v>
      </c>
      <c r="I142" s="1">
        <f>POWER(FVSCHEDULE(1,I19:I23),1/COUNT(I19:I23))-1</f>
        <v>0.3535324842197254</v>
      </c>
      <c r="J142" s="1">
        <f>POWER(FVSCHEDULE(1,J19:J23),1/COUNT(J19:J23))-1</f>
        <v>0.3993829357144445</v>
      </c>
      <c r="K142" s="1">
        <f>POWER(FVSCHEDULE(1,K19:K23),1/COUNT(K19:K23))-1</f>
        <v>0.16858214991418197</v>
      </c>
      <c r="L142" s="1">
        <f>POWER(FVSCHEDULE(1,L19:L23),1/COUNT(L19:L23))-1</f>
        <v>0.1599199318786506</v>
      </c>
    </row>
    <row r="143" spans="1:12" ht="12.75">
      <c r="A143">
        <v>1985</v>
      </c>
      <c r="B143" s="1">
        <f>POWER(FVSCHEDULE(1,B20:B24),1/COUNT(B20:B24))-1</f>
        <v>0.07674975470403456</v>
      </c>
      <c r="C143" s="1">
        <f>POWER(FVSCHEDULE(1,C20:C24),1/COUNT(C20:C24))-1</f>
        <v>0.11681208529893072</v>
      </c>
      <c r="D143" s="1">
        <f>POWER(FVSCHEDULE(1,D20:D24),1/COUNT(D20:D24))-1</f>
        <v>0.155053239559791</v>
      </c>
      <c r="E143" s="1">
        <f>POWER(FVSCHEDULE(1,E20:E24),1/COUNT(E20:E24))-1</f>
        <v>0.20411184377553981</v>
      </c>
      <c r="F143" s="1">
        <f>POWER(FVSCHEDULE(1,F20:F24),1/COUNT(F20:F24))-1</f>
        <v>0.2060657681367406</v>
      </c>
      <c r="G143" s="1">
        <f>POWER(FVSCHEDULE(1,G20:G24),1/COUNT(G20:G24))-1</f>
        <v>0.10366427429592995</v>
      </c>
      <c r="H143" s="1">
        <f>POWER(FVSCHEDULE(1,H20:H24),1/COUNT(H20:H24))-1</f>
        <v>0.17865402126678553</v>
      </c>
      <c r="I143" s="1">
        <f>POWER(FVSCHEDULE(1,I20:I24),1/COUNT(I20:I24))-1</f>
        <v>0.3612574902417416</v>
      </c>
      <c r="J143" s="1">
        <f>POWER(FVSCHEDULE(1,J20:J24),1/COUNT(J20:J24))-1</f>
        <v>0.44127684734260564</v>
      </c>
      <c r="K143" s="1">
        <f>POWER(FVSCHEDULE(1,K20:K24),1/COUNT(K20:K24))-1</f>
        <v>0.20179212583808837</v>
      </c>
      <c r="L143" s="1">
        <f>POWER(FVSCHEDULE(1,L20:L24),1/COUNT(L20:L24))-1</f>
        <v>0.193140173067063</v>
      </c>
    </row>
    <row r="144" spans="1:12" ht="12.75">
      <c r="A144">
        <v>1986</v>
      </c>
      <c r="B144" s="1">
        <f>POWER(FVSCHEDULE(1,B21:B25),1/COUNT(B21:B25))-1</f>
        <v>0.07694871069594544</v>
      </c>
      <c r="C144" s="1">
        <f>POWER(FVSCHEDULE(1,C21:C25),1/COUNT(C21:C25))-1</f>
        <v>0.09283517577175915</v>
      </c>
      <c r="D144" s="1">
        <f>POWER(FVSCHEDULE(1,D21:D25),1/COUNT(D21:D25))-1</f>
        <v>0.10757373089164579</v>
      </c>
      <c r="E144" s="1">
        <f>POWER(FVSCHEDULE(1,E21:E25),1/COUNT(E21:E25))-1</f>
        <v>0.13134642440945843</v>
      </c>
      <c r="F144" s="1">
        <f>POWER(FVSCHEDULE(1,F21:F25),1/COUNT(F21:F25))-1</f>
        <v>0.11152098816896805</v>
      </c>
      <c r="G144" s="1">
        <f>POWER(FVSCHEDULE(1,G21:G25),1/COUNT(G21:G25))-1</f>
        <v>0.005835377038189815</v>
      </c>
      <c r="H144" s="1">
        <f>POWER(FVSCHEDULE(1,H21:H25),1/COUNT(H21:H25))-1</f>
        <v>0.05988283666551797</v>
      </c>
      <c r="I144" s="1">
        <f>POWER(FVSCHEDULE(1,I21:I25),1/COUNT(I21:I25))-1</f>
        <v>0.1804560721079056</v>
      </c>
      <c r="J144" s="1">
        <f>POWER(FVSCHEDULE(1,J21:J25),1/COUNT(J21:J25))-1</f>
        <v>0.2569462635932711</v>
      </c>
      <c r="K144" s="1">
        <f>POWER(FVSCHEDULE(1,K21:K25),1/COUNT(K21:K25))-1</f>
        <v>0.11849921224518978</v>
      </c>
      <c r="L144" s="1">
        <f>POWER(FVSCHEDULE(1,L21:L25),1/COUNT(L21:L25))-1</f>
        <v>0.1098231387129005</v>
      </c>
    </row>
    <row r="145" spans="1:12" ht="12.75">
      <c r="A145">
        <v>1987</v>
      </c>
      <c r="B145" s="1">
        <f>POWER(FVSCHEDULE(1,B22:B26),1/COUNT(B22:B26))-1</f>
        <v>0.07614079627484527</v>
      </c>
      <c r="C145" s="1">
        <f>POWER(FVSCHEDULE(1,C22:C26),1/COUNT(C22:C26))-1</f>
        <v>0.0883145029530843</v>
      </c>
      <c r="D145" s="1">
        <f>POWER(FVSCHEDULE(1,D22:D26),1/COUNT(D22:D26))-1</f>
        <v>0.09816314685696614</v>
      </c>
      <c r="E145" s="1">
        <f>POWER(FVSCHEDULE(1,E22:E26),1/COUNT(E22:E26))-1</f>
        <v>0.15267639042182313</v>
      </c>
      <c r="F145" s="1">
        <f>POWER(FVSCHEDULE(1,F22:F26),1/COUNT(F22:F26))-1</f>
        <v>0.1283590298039401</v>
      </c>
      <c r="G145" s="1">
        <f>POWER(FVSCHEDULE(1,G22:G26),1/COUNT(G22:G26))-1</f>
        <v>0.06847662119093556</v>
      </c>
      <c r="H145" s="1">
        <f>POWER(FVSCHEDULE(1,H22:H26),1/COUNT(H22:H26))-1</f>
        <v>0.09786139003740568</v>
      </c>
      <c r="I145" s="1">
        <f>POWER(FVSCHEDULE(1,I22:I26),1/COUNT(I22:I26))-1</f>
        <v>0.09416756463890064</v>
      </c>
      <c r="J145" s="1">
        <f>POWER(FVSCHEDULE(1,J22:J26),1/COUNT(J22:J26))-1</f>
        <v>0.15664677540712368</v>
      </c>
      <c r="K145" s="1">
        <f>POWER(FVSCHEDULE(1,K22:K26),1/COUNT(K22:K26))-1</f>
        <v>0.12324296404936175</v>
      </c>
      <c r="L145" s="1">
        <f>POWER(FVSCHEDULE(1,L22:L26),1/COUNT(L22:L26))-1</f>
        <v>0.11456255720025599</v>
      </c>
    </row>
    <row r="146" spans="1:12" ht="12.75">
      <c r="A146">
        <v>1988</v>
      </c>
      <c r="B146" s="1">
        <f>POWER(FVSCHEDULE(1,B23:B27),1/COUNT(B23:B27))-1</f>
        <v>0.07083432468316553</v>
      </c>
      <c r="C146" s="1">
        <f>POWER(FVSCHEDULE(1,C23:C27),1/COUNT(C23:C27))-1</f>
        <v>0.09661528955197074</v>
      </c>
      <c r="D146" s="1">
        <f>POWER(FVSCHEDULE(1,D23:D27),1/COUNT(D23:D27))-1</f>
        <v>0.12421082171695352</v>
      </c>
      <c r="E146" s="1">
        <f>POWER(FVSCHEDULE(1,E23:E27),1/COUNT(E23:E27))-1</f>
        <v>0.15724201890544376</v>
      </c>
      <c r="F146" s="1">
        <f>POWER(FVSCHEDULE(1,F23:F27),1/COUNT(F23:F27))-1</f>
        <v>0.16727371471359986</v>
      </c>
      <c r="G146" s="1">
        <f>POWER(FVSCHEDULE(1,G23:G27),1/COUNT(G23:G27))-1</f>
        <v>0.1363355626997913</v>
      </c>
      <c r="H146" s="1">
        <f>POWER(FVSCHEDULE(1,H23:H27),1/COUNT(H23:H27))-1</f>
        <v>0.17198330177775012</v>
      </c>
      <c r="I146" s="1">
        <f>POWER(FVSCHEDULE(1,I23:I27),1/COUNT(I23:I27))-1</f>
        <v>0.018085338721839594</v>
      </c>
      <c r="J146" s="1">
        <f>POWER(FVSCHEDULE(1,J23:J27),1/COUNT(J23:J27))-1</f>
        <v>0.0886260935624712</v>
      </c>
      <c r="K146" s="1">
        <f>POWER(FVSCHEDULE(1,K23:K27),1/COUNT(K23:K27))-1</f>
        <v>0.12730174248057002</v>
      </c>
      <c r="L146" s="1">
        <f>POWER(FVSCHEDULE(1,L23:L27),1/COUNT(L23:L27))-1</f>
        <v>0.11862309490857781</v>
      </c>
    </row>
    <row r="147" spans="1:12" ht="12.75">
      <c r="A147">
        <v>1989</v>
      </c>
      <c r="B147" s="1">
        <f>POWER(FVSCHEDULE(1,B24:B28),1/COUNT(B24:B28))-1</f>
        <v>0.061715201977424305</v>
      </c>
      <c r="C147" s="1">
        <f>POWER(FVSCHEDULE(1,C24:C28),1/COUNT(C24:C28))-1</f>
        <v>0.10071107228701814</v>
      </c>
      <c r="D147" s="1">
        <f>POWER(FVSCHEDULE(1,D24:D28),1/COUNT(D24:D28))-1</f>
        <v>0.14111635866256944</v>
      </c>
      <c r="E147" s="1">
        <f>POWER(FVSCHEDULE(1,E24:E28),1/COUNT(E24:E28))-1</f>
        <v>0.14260925260380586</v>
      </c>
      <c r="F147" s="1">
        <f>POWER(FVSCHEDULE(1,F24:F28),1/COUNT(F24:F28))-1</f>
        <v>0.15891074907086877</v>
      </c>
      <c r="G147" s="1">
        <f>POWER(FVSCHEDULE(1,G24:G28),1/COUNT(G24:G28))-1</f>
        <v>0.13280014525687367</v>
      </c>
      <c r="H147" s="1">
        <f>POWER(FVSCHEDULE(1,H24:H28),1/COUNT(H24:H28))-1</f>
        <v>0.16647216421644617</v>
      </c>
      <c r="I147" s="1">
        <f>POWER(FVSCHEDULE(1,I24:I28),1/COUNT(I24:I28))-1</f>
        <v>0.014247621770959729</v>
      </c>
      <c r="J147" s="1">
        <f>POWER(FVSCHEDULE(1,J24:J28),1/COUNT(J24:J28))-1</f>
        <v>0.11010497425846033</v>
      </c>
      <c r="K147" s="1">
        <f>POWER(FVSCHEDULE(1,K24:K28),1/COUNT(K24:K28))-1</f>
        <v>0.12111293684187174</v>
      </c>
      <c r="L147" s="1">
        <f>POWER(FVSCHEDULE(1,L24:L28),1/COUNT(L24:L28))-1</f>
        <v>0.11243609052813075</v>
      </c>
    </row>
    <row r="148" spans="1:12" ht="12.75">
      <c r="A148">
        <v>1990</v>
      </c>
      <c r="B148" s="1">
        <f>POWER(FVSCHEDULE(1,B25:B29),1/COUNT(B25:B29))-1</f>
        <v>0.05081842935844816</v>
      </c>
      <c r="C148" s="1">
        <f>POWER(FVSCHEDULE(1,C25:C29),1/COUNT(C25:C29))-1</f>
        <v>0.07390430359185096</v>
      </c>
      <c r="D148" s="1">
        <f>POWER(FVSCHEDULE(1,D25:D29),1/COUNT(D25:D29))-1</f>
        <v>0.08599077467225724</v>
      </c>
      <c r="E148" s="1">
        <f>POWER(FVSCHEDULE(1,E25:E29),1/COUNT(E25:E29))-1</f>
        <v>0.08451228286533818</v>
      </c>
      <c r="F148" s="1">
        <f>POWER(FVSCHEDULE(1,F25:F29),1/COUNT(F25:F29))-1</f>
        <v>0.09228925283658374</v>
      </c>
      <c r="G148" s="1">
        <f>POWER(FVSCHEDULE(1,G25:G29),1/COUNT(G25:G29))-1</f>
        <v>0.11781185231179458</v>
      </c>
      <c r="H148" s="1">
        <f>POWER(FVSCHEDULE(1,H25:H29),1/COUNT(H25:H29))-1</f>
        <v>0.12795468387649622</v>
      </c>
      <c r="I148" s="1">
        <f>POWER(FVSCHEDULE(1,I25:I29),1/COUNT(I25:I29))-1</f>
        <v>0.0045168281777046015</v>
      </c>
      <c r="J148" s="1">
        <f>POWER(FVSCHEDULE(1,J25:J29),1/COUNT(J25:J29))-1</f>
        <v>0.08023075311300443</v>
      </c>
      <c r="K148" s="1">
        <f>POWER(FVSCHEDULE(1,K25:K29),1/COUNT(K25:K29))-1</f>
        <v>0.07982321022947558</v>
      </c>
      <c r="L148" s="1">
        <f>POWER(FVSCHEDULE(1,L25:L29),1/COUNT(L25:L29))-1</f>
        <v>0.07114988631112618</v>
      </c>
    </row>
    <row r="149" spans="1:12" ht="12.75">
      <c r="A149">
        <v>1991</v>
      </c>
      <c r="B149" s="1">
        <f>POWER(FVSCHEDULE(1,B26:B30),1/COUNT(B26:B30))-1</f>
        <v>0.045921578591486156</v>
      </c>
      <c r="C149" s="1">
        <f>POWER(FVSCHEDULE(1,C26:C30),1/COUNT(C26:C30))-1</f>
        <v>0.07156801393292178</v>
      </c>
      <c r="D149" s="1">
        <f>POWER(FVSCHEDULE(1,D26:D30),1/COUNT(D26:D30))-1</f>
        <v>0.1337528391854348</v>
      </c>
      <c r="E149" s="1">
        <f>POWER(FVSCHEDULE(1,E26:E30),1/COUNT(E26:E30))-1</f>
        <v>0.16269791739440254</v>
      </c>
      <c r="F149" s="1">
        <f>POWER(FVSCHEDULE(1,F26:F30),1/COUNT(F26:F30))-1</f>
        <v>0.20105874120477596</v>
      </c>
      <c r="G149" s="1">
        <f>POWER(FVSCHEDULE(1,G26:G30),1/COUNT(G26:G30))-1</f>
        <v>0.24523108779984937</v>
      </c>
      <c r="H149" s="1">
        <f>POWER(FVSCHEDULE(1,H26:H30),1/COUNT(H26:H30))-1</f>
        <v>0.24413159911517623</v>
      </c>
      <c r="I149" s="1">
        <f>POWER(FVSCHEDULE(1,I26:I30),1/COUNT(I26:I30))-1</f>
        <v>0.08593538240950283</v>
      </c>
      <c r="J149" s="1">
        <f>POWER(FVSCHEDULE(1,J26:J30),1/COUNT(J26:J30))-1</f>
        <v>0.14209708009838518</v>
      </c>
      <c r="K149" s="1">
        <f>POWER(FVSCHEDULE(1,K26:K30),1/COUNT(K26:K30))-1</f>
        <v>0.15344825053298283</v>
      </c>
      <c r="L149" s="1">
        <f>POWER(FVSCHEDULE(1,L26:L30),1/COUNT(L26:L30))-1</f>
        <v>0.14478236978162107</v>
      </c>
    </row>
    <row r="150" spans="1:12" ht="12.75">
      <c r="A150">
        <v>1992</v>
      </c>
      <c r="B150" s="1">
        <f>POWER(FVSCHEDULE(1,B27:B31),1/COUNT(B27:B31))-1</f>
        <v>0.04374995974236073</v>
      </c>
      <c r="C150" s="1">
        <f>POWER(FVSCHEDULE(1,C27:C31),1/COUNT(C27:C31))-1</f>
        <v>0.05617104948536866</v>
      </c>
      <c r="D150" s="1">
        <f>POWER(FVSCHEDULE(1,D27:D31),1/COUNT(D27:D31))-1</f>
        <v>0.09245870553225655</v>
      </c>
      <c r="E150" s="1">
        <f>POWER(FVSCHEDULE(1,E27:E31),1/COUNT(E27:E31))-1</f>
        <v>0.14897222238800145</v>
      </c>
      <c r="F150" s="1">
        <f>POWER(FVSCHEDULE(1,F27:F31),1/COUNT(F27:F31))-1</f>
        <v>0.18274250160677918</v>
      </c>
      <c r="G150" s="1">
        <f>POWER(FVSCHEDULE(1,G27:G31),1/COUNT(G27:G31))-1</f>
        <v>0.19480700533792095</v>
      </c>
      <c r="H150" s="1">
        <f>POWER(FVSCHEDULE(1,H27:H31),1/COUNT(H27:H31))-1</f>
        <v>0.21199005802686632</v>
      </c>
      <c r="I150" s="1">
        <f>POWER(FVSCHEDULE(1,I27:I31),1/COUNT(I27:I31))-1</f>
        <v>0.06731828435088127</v>
      </c>
      <c r="J150" s="1">
        <f>POWER(FVSCHEDULE(1,J27:J31),1/COUNT(J27:J31))-1</f>
        <v>0.13279369241981476</v>
      </c>
      <c r="K150" s="1">
        <f>POWER(FVSCHEDULE(1,K27:K31),1/COUNT(K27:K31))-1</f>
        <v>0.13075471867018118</v>
      </c>
      <c r="L150" s="1">
        <f>POWER(FVSCHEDULE(1,L27:L31),1/COUNT(L27:L31))-1</f>
        <v>0.12209964552349595</v>
      </c>
    </row>
    <row r="151" spans="1:12" ht="12.75">
      <c r="A151">
        <v>1993</v>
      </c>
      <c r="B151" s="1">
        <f>POWER(FVSCHEDULE(1,B28:B32),1/COUNT(B28:B32))-1</f>
        <v>0.04674642043099486</v>
      </c>
      <c r="C151" s="1">
        <f>POWER(FVSCHEDULE(1,C28:C32),1/COUNT(C28:C32))-1</f>
        <v>0.05439330619905469</v>
      </c>
      <c r="D151" s="1">
        <f>POWER(FVSCHEDULE(1,D28:D32),1/COUNT(D28:D32))-1</f>
        <v>0.10514242846832</v>
      </c>
      <c r="E151" s="1">
        <f>POWER(FVSCHEDULE(1,E28:E32),1/COUNT(E28:E32))-1</f>
        <v>0.19956889521575238</v>
      </c>
      <c r="F151" s="1">
        <f>POWER(FVSCHEDULE(1,F28:F32),1/COUNT(F28:F32))-1</f>
        <v>0.195912775598043</v>
      </c>
      <c r="G151" s="1">
        <f>POWER(FVSCHEDULE(1,G28:G32),1/COUNT(G28:G32))-1</f>
        <v>0.1936428520982183</v>
      </c>
      <c r="H151" s="1">
        <f>POWER(FVSCHEDULE(1,H28:H32),1/COUNT(H28:H32))-1</f>
        <v>0.21366485491791276</v>
      </c>
      <c r="I151" s="1">
        <f>POWER(FVSCHEDULE(1,I28:I32),1/COUNT(I28:I32))-1</f>
        <v>0.10953367043712237</v>
      </c>
      <c r="J151" s="1">
        <f>POWER(FVSCHEDULE(1,J28:J32),1/COUNT(J28:J32))-1</f>
        <v>0.13279369241981476</v>
      </c>
      <c r="K151" s="1">
        <f>POWER(FVSCHEDULE(1,K28:K32),1/COUNT(K28:K32))-1</f>
        <v>0.16305428440819525</v>
      </c>
      <c r="L151" s="1">
        <f>POWER(FVSCHEDULE(1,L28:L32),1/COUNT(L28:L32))-1</f>
        <v>0.15439855669291913</v>
      </c>
    </row>
    <row r="152" spans="1:12" ht="12.75">
      <c r="A152">
        <v>1994</v>
      </c>
      <c r="B152" s="1">
        <f>POWER(FVSCHEDULE(1,B29:B33),1/COUNT(B29:B33))-1</f>
        <v>0.05078024490347044</v>
      </c>
      <c r="C152" s="1">
        <f>POWER(FVSCHEDULE(1,C29:C33),1/COUNT(C29:C33))-1</f>
        <v>0.048744726706911434</v>
      </c>
      <c r="D152" s="1">
        <f>POWER(FVSCHEDULE(1,D29:D33),1/COUNT(D29:D33))-1</f>
        <v>0.09325846800166593</v>
      </c>
      <c r="E152" s="1">
        <f>POWER(FVSCHEDULE(1,E29:E33),1/COUNT(E29:E33))-1</f>
        <v>0.23860132165307935</v>
      </c>
      <c r="F152" s="1">
        <f>POWER(FVSCHEDULE(1,F29:F33),1/COUNT(F29:F33))-1</f>
        <v>0.18525787739033595</v>
      </c>
      <c r="G152" s="1">
        <f>POWER(FVSCHEDULE(1,G29:G33),1/COUNT(G29:G33))-1</f>
        <v>0.14936029654688898</v>
      </c>
      <c r="H152" s="1">
        <f>POWER(FVSCHEDULE(1,H29:H33),1/COUNT(H29:H33))-1</f>
        <v>0.14253253651663678</v>
      </c>
      <c r="I152" s="1">
        <f>POWER(FVSCHEDULE(1,I29:I33),1/COUNT(I29:I33))-1</f>
        <v>0.09563572203177317</v>
      </c>
      <c r="J152" s="1">
        <f>POWER(FVSCHEDULE(1,J29:J33),1/COUNT(J29:J33))-1</f>
        <v>0.07797970457217795</v>
      </c>
      <c r="K152" s="1">
        <f>POWER(FVSCHEDULE(1,K29:K33),1/COUNT(K29:K33))-1</f>
        <v>0.17171492949056155</v>
      </c>
      <c r="L152" s="1">
        <f>POWER(FVSCHEDULE(1,L29:L33),1/COUNT(L29:L33))-1</f>
        <v>0.16305902809322959</v>
      </c>
    </row>
    <row r="153" spans="1:12" ht="12.75">
      <c r="A153">
        <v>1995</v>
      </c>
      <c r="B153" s="1">
        <f>POWER(FVSCHEDULE(1,B30:B34),1/COUNT(B30:B34))-1</f>
        <v>0.052795178681041</v>
      </c>
      <c r="C153" s="1">
        <f>POWER(FVSCHEDULE(1,C30:C34),1/COUNT(C30:C34))-1</f>
        <v>0.06345092155407728</v>
      </c>
      <c r="D153" s="1">
        <f>POWER(FVSCHEDULE(1,D30:D34),1/COUNT(D30:D34))-1</f>
        <v>0.09313986760095694</v>
      </c>
      <c r="E153" s="1">
        <f>POWER(FVSCHEDULE(1,E30:E34),1/COUNT(E30:E34))-1</f>
        <v>0.2851697623474976</v>
      </c>
      <c r="F153" s="1">
        <f>POWER(FVSCHEDULE(1,F30:F34),1/COUNT(F30:F34))-1</f>
        <v>0.21538480785108804</v>
      </c>
      <c r="G153" s="1">
        <f>POWER(FVSCHEDULE(1,G30:G34),1/COUNT(G30:G34))-1</f>
        <v>0.19650089484671573</v>
      </c>
      <c r="H153" s="1">
        <f>POWER(FVSCHEDULE(1,H30:H34),1/COUNT(H30:H34))-1</f>
        <v>0.13657748167438655</v>
      </c>
      <c r="I153" s="1">
        <f>POWER(FVSCHEDULE(1,I30:I34),1/COUNT(I30:I34))-1</f>
        <v>0.14014775072640484</v>
      </c>
      <c r="J153" s="1">
        <f>POWER(FVSCHEDULE(1,J30:J34),1/COUNT(J30:J34))-1</f>
        <v>0.0924479353290848</v>
      </c>
      <c r="K153" s="1">
        <f>POWER(FVSCHEDULE(1,K30:K34),1/COUNT(K30:K34))-1</f>
        <v>0.21061048916779113</v>
      </c>
      <c r="L153" s="1">
        <f>POWER(FVSCHEDULE(1,L30:L34),1/COUNT(L30:L34))-1</f>
        <v>0.20197949160680784</v>
      </c>
    </row>
    <row r="154" spans="1:12" ht="12.75">
      <c r="A154">
        <v>1996</v>
      </c>
      <c r="B154" s="1">
        <f>POWER(FVSCHEDULE(1,B31:B35),1/COUNT(B31:B35))-1</f>
        <v>0.0537883834468631</v>
      </c>
      <c r="C154" s="1">
        <f>POWER(FVSCHEDULE(1,C31:C35),1/COUNT(C31:C35))-1</f>
        <v>0.0578815774054291</v>
      </c>
      <c r="D154" s="1">
        <f>POWER(FVSCHEDULE(1,D31:D35),1/COUNT(D31:D35))-1</f>
        <v>0.06689243024425151</v>
      </c>
      <c r="E154" s="1">
        <f>POWER(FVSCHEDULE(1,E31:E35),1/COUNT(E31:E35))-1</f>
        <v>0.1788811898119944</v>
      </c>
      <c r="F154" s="1">
        <f>POWER(FVSCHEDULE(1,F31:F35),1/COUNT(F31:F35))-1</f>
        <v>0.1413746555010893</v>
      </c>
      <c r="G154" s="1">
        <f>POWER(FVSCHEDULE(1,G31:G35),1/COUNT(G31:G35))-1</f>
        <v>0.1275899524339721</v>
      </c>
      <c r="H154" s="1">
        <f>POWER(FVSCHEDULE(1,H31:H35),1/COUNT(H31:H35))-1</f>
        <v>0.12566336972374503</v>
      </c>
      <c r="I154" s="1">
        <f>POWER(FVSCHEDULE(1,I31:I35),1/COUNT(I31:I35))-1</f>
        <v>0.07941513065268846</v>
      </c>
      <c r="J154" s="1">
        <f>POWER(FVSCHEDULE(1,J31:J35),1/COUNT(J31:J35))-1</f>
        <v>0.0685791332297696</v>
      </c>
      <c r="K154" s="1">
        <f>POWER(FVSCHEDULE(1,K31:K35),1/COUNT(K31:K35))-1</f>
        <v>0.13673754729360765</v>
      </c>
      <c r="L154" s="1">
        <f>POWER(FVSCHEDULE(1,L31:L35),1/COUNT(L31:L35))-1</f>
        <v>0.12807413767900755</v>
      </c>
    </row>
    <row r="155" spans="1:12" ht="12.75">
      <c r="A155">
        <v>1997</v>
      </c>
      <c r="B155" s="1">
        <f>POWER(FVSCHEDULE(1,B32:B36),1/COUNT(B32:B36))-1</f>
        <v>0.05056634448851782</v>
      </c>
      <c r="C155" s="1">
        <f>POWER(FVSCHEDULE(1,C32:C36),1/COUNT(C32:C36))-1</f>
        <v>0.058753437235579575</v>
      </c>
      <c r="D155" s="1">
        <f>POWER(FVSCHEDULE(1,D32:D36),1/COUNT(D32:D36))-1</f>
        <v>0.08574357685728695</v>
      </c>
      <c r="E155" s="1">
        <f>POWER(FVSCHEDULE(1,E32:E36),1/COUNT(E32:E36))-1</f>
        <v>0.1012986798474067</v>
      </c>
      <c r="F155" s="1">
        <f>POWER(FVSCHEDULE(1,F32:F36),1/COUNT(F32:F36))-1</f>
        <v>0.08154413866795762</v>
      </c>
      <c r="G155" s="1">
        <f>POWER(FVSCHEDULE(1,G32:G36),1/COUNT(G32:G36))-1</f>
        <v>0.09095984221977149</v>
      </c>
      <c r="H155" s="1">
        <f>POWER(FVSCHEDULE(1,H32:H36),1/COUNT(H32:H36))-1</f>
        <v>0.10217141720697187</v>
      </c>
      <c r="I155" s="1">
        <f>POWER(FVSCHEDULE(1,I32:I36),1/COUNT(I32:I36))-1</f>
        <v>0.017639550727462705</v>
      </c>
      <c r="J155" s="1">
        <f>POWER(FVSCHEDULE(1,J32:J36),1/COUNT(J32:J36))-1</f>
        <v>0.018358350563216774</v>
      </c>
      <c r="K155" s="1">
        <f>POWER(FVSCHEDULE(1,K32:K36),1/COUNT(K32:K36))-1</f>
        <v>0.08618446714365358</v>
      </c>
      <c r="L155" s="1">
        <f>POWER(FVSCHEDULE(1,L32:L36),1/COUNT(L32:L36))-1</f>
        <v>0.07749164790684615</v>
      </c>
    </row>
    <row r="156" spans="1:12" ht="12.75">
      <c r="A156">
        <v>1998</v>
      </c>
      <c r="B156" s="1">
        <f>POWER(FVSCHEDULE(1,B33:B37),1/COUNT(B33:B37))-1</f>
        <v>0.04308464479611218</v>
      </c>
      <c r="C156" s="1">
        <f>POWER(FVSCHEDULE(1,C33:C37),1/COUNT(C33:C37))-1</f>
        <v>0.06926930252373431</v>
      </c>
      <c r="D156" s="1">
        <f>POWER(FVSCHEDULE(1,D33:D37),1/COUNT(D33:D37))-1</f>
        <v>0.08282385632183065</v>
      </c>
      <c r="E156" s="1">
        <f>POWER(FVSCHEDULE(1,E33:E37),1/COUNT(E33:E37))-1</f>
        <v>-0.009119443888670031</v>
      </c>
      <c r="F156" s="1">
        <f>POWER(FVSCHEDULE(1,F33:F37),1/COUNT(F33:F37))-1</f>
        <v>-0.010746069526907931</v>
      </c>
      <c r="G156" s="1">
        <f>POWER(FVSCHEDULE(1,G33:G37),1/COUNT(G33:G37))-1</f>
        <v>-0.0005318811498719045</v>
      </c>
      <c r="H156" s="1">
        <f>POWER(FVSCHEDULE(1,H33:H37),1/COUNT(H33:H37))-1</f>
        <v>0.015176212004269551</v>
      </c>
      <c r="I156" s="1">
        <f>POWER(FVSCHEDULE(1,I33:I37),1/COUNT(I33:I37))-1</f>
        <v>-0.02452820702908265</v>
      </c>
      <c r="J156" s="1">
        <f>POWER(FVSCHEDULE(1,J33:J37),1/COUNT(J33:J37))-1</f>
        <v>0.006702401777533895</v>
      </c>
      <c r="K156" s="1">
        <f>POWER(FVSCHEDULE(1,K33:K37),1/COUNT(K33:K37))-1</f>
        <v>0.01241092323357229</v>
      </c>
      <c r="L156" s="1">
        <f>POWER(FVSCHEDULE(1,L33:L37),1/COUNT(L33:L37))-1</f>
        <v>0.003710192290272696</v>
      </c>
    </row>
    <row r="157" spans="1:12" ht="12.75">
      <c r="A157">
        <v>1999</v>
      </c>
      <c r="B157" s="1">
        <f>POWER(FVSCHEDULE(1,B34:B38),1/COUNT(B34:B38))-1</f>
        <v>0.0349928911375732</v>
      </c>
      <c r="C157" s="1">
        <f>POWER(FVSCHEDULE(1,C34:C38),1/COUNT(C34:C38))-1</f>
        <v>0.06300983501248902</v>
      </c>
      <c r="D157" s="1">
        <f>POWER(FVSCHEDULE(1,D34:D38),1/COUNT(D34:D38))-1</f>
        <v>0.06420891996843947</v>
      </c>
      <c r="E157" s="1">
        <f>POWER(FVSCHEDULE(1,E34:E38),1/COUNT(E34:E38))-1</f>
        <v>-0.0093198117320491</v>
      </c>
      <c r="F157" s="1">
        <f>POWER(FVSCHEDULE(1,F34:F38),1/COUNT(F34:F38))-1</f>
        <v>0.01740222259978408</v>
      </c>
      <c r="G157" s="1">
        <f>POWER(FVSCHEDULE(1,G34:G38),1/COUNT(G34:G38))-1</f>
        <v>0.0771600857661141</v>
      </c>
      <c r="H157" s="1">
        <f>POWER(FVSCHEDULE(1,H34:H38),1/COUNT(H34:H38))-1</f>
        <v>0.09723586547252339</v>
      </c>
      <c r="I157" s="1">
        <f>POWER(FVSCHEDULE(1,I34:I38),1/COUNT(I34:I38))-1</f>
        <v>0.009532178978291173</v>
      </c>
      <c r="J157" s="1">
        <f>POWER(FVSCHEDULE(1,J34:J38),1/COUNT(J34:J38))-1</f>
        <v>0.05016190397524212</v>
      </c>
      <c r="K157" s="1">
        <f>POWER(FVSCHEDULE(1,K34:K38),1/COUNT(K34:K38))-1</f>
        <v>0.027046982535555264</v>
      </c>
      <c r="L157" s="1">
        <f>POWER(FVSCHEDULE(1,L34:L38),1/COUNT(L34:L38))-1</f>
        <v>0.018323560115976578</v>
      </c>
    </row>
    <row r="159" ht="12.75">
      <c r="A159" t="s">
        <v>40</v>
      </c>
    </row>
    <row r="160" spans="1:12" ht="12.75">
      <c r="A160" t="s">
        <v>0</v>
      </c>
      <c r="B160" t="s">
        <v>17</v>
      </c>
      <c r="C160" t="s">
        <v>1</v>
      </c>
      <c r="D160" t="s">
        <v>2</v>
      </c>
      <c r="E160" t="s">
        <v>3</v>
      </c>
      <c r="F160" t="s">
        <v>4</v>
      </c>
      <c r="G160" t="s">
        <v>5</v>
      </c>
      <c r="H160" t="s">
        <v>6</v>
      </c>
      <c r="I160" t="s">
        <v>7</v>
      </c>
      <c r="J160" t="s">
        <v>8</v>
      </c>
      <c r="K160" s="4" t="s">
        <v>14</v>
      </c>
      <c r="L160" s="17" t="s">
        <v>29</v>
      </c>
    </row>
    <row r="161" spans="1:12" ht="12.75">
      <c r="A161">
        <v>1973</v>
      </c>
      <c r="B161" s="1">
        <f>POWER(FVSCHEDULE(1,B8:B17),1/COUNT(B8:B17))-1</f>
        <v>0.09179501467893214</v>
      </c>
      <c r="C161" s="1">
        <f>POWER(FVSCHEDULE(1,C8:C17),1/COUNT(C8:C17))-1</f>
        <v>0.11291898597397254</v>
      </c>
      <c r="D161" s="1">
        <f>POWER(FVSCHEDULE(1,D8:D17),1/COUNT(D8:D17))-1</f>
        <v>0.0577518495375533</v>
      </c>
      <c r="E161" s="1">
        <f>POWER(FVSCHEDULE(1,E8:E17),1/COUNT(E8:E17))-1</f>
        <v>0.06674492650171437</v>
      </c>
      <c r="F161" s="1">
        <f>POWER(FVSCHEDULE(1,F8:F17),1/COUNT(F8:F17))-1</f>
        <v>0.138149281174752</v>
      </c>
      <c r="G161" s="1">
        <f>POWER(FVSCHEDULE(1,G8:G17),1/COUNT(G8:G17))-1</f>
        <v>0.15959262761640391</v>
      </c>
      <c r="H161" s="1">
        <f>POWER(FVSCHEDULE(1,H8:H17),1/COUNT(H8:H17))-1</f>
        <v>0.19185423625974862</v>
      </c>
      <c r="I161" s="1">
        <f>POWER(FVSCHEDULE(1,I8:I17),1/COUNT(I8:I17))-1</f>
        <v>0.057419747123369946</v>
      </c>
      <c r="J161" s="1">
        <f>POWER(FVSCHEDULE(1,J8:J17),1/COUNT(J8:J17))-1</f>
        <v>0.10988134652056902</v>
      </c>
      <c r="K161" s="1">
        <f>POWER(FVSCHEDULE(1,K8:K17),1/COUNT(K8:K17))-1</f>
        <v>0.08999158610406632</v>
      </c>
      <c r="L161" s="1">
        <f>POWER(FVSCHEDULE(1,L8:L17),1/COUNT(L8:L17))-1</f>
        <v>0.08124626704495608</v>
      </c>
    </row>
    <row r="162" spans="1:12" ht="12.75">
      <c r="A162">
        <v>1974</v>
      </c>
      <c r="B162" s="1">
        <f>POWER(FVSCHEDULE(1,B9:B18),1/COUNT(B9:B18))-1</f>
        <v>0.09382066586913074</v>
      </c>
      <c r="C162" s="1">
        <f>POWER(FVSCHEDULE(1,C9:C18),1/COUNT(C9:C18))-1</f>
        <v>0.11385767953433246</v>
      </c>
      <c r="D162" s="1">
        <f>POWER(FVSCHEDULE(1,D9:D18),1/COUNT(D9:D18))-1</f>
        <v>0.05966139168440354</v>
      </c>
      <c r="E162" s="1">
        <f>POWER(FVSCHEDULE(1,E9:E18),1/COUNT(E9:E18))-1</f>
        <v>0.10606154120021927</v>
      </c>
      <c r="F162" s="1">
        <f>POWER(FVSCHEDULE(1,F9:F18),1/COUNT(F9:F18))-1</f>
        <v>0.16881163807654342</v>
      </c>
      <c r="G162" s="1">
        <f>POWER(FVSCHEDULE(1,G9:G18),1/COUNT(G9:G18))-1</f>
        <v>0.2597724388418139</v>
      </c>
      <c r="H162" s="1">
        <f>POWER(FVSCHEDULE(1,H9:H18),1/COUNT(H9:H18))-1</f>
        <v>0.2740794136512126</v>
      </c>
      <c r="I162" s="1">
        <f>POWER(FVSCHEDULE(1,I9:I18),1/COUNT(I9:I18))-1</f>
        <v>0.097719629778529</v>
      </c>
      <c r="J162" s="1">
        <f>POWER(FVSCHEDULE(1,J9:J18),1/COUNT(J9:J18))-1</f>
        <v>0.1592475098159687</v>
      </c>
      <c r="K162" s="1">
        <f>POWER(FVSCHEDULE(1,K9:K18),1/COUNT(K9:K18))-1</f>
        <v>0.12957049938756726</v>
      </c>
      <c r="L162" s="1">
        <f>POWER(FVSCHEDULE(1,L9:L18),1/COUNT(L9:L18))-1</f>
        <v>0.12085135653788259</v>
      </c>
    </row>
    <row r="163" spans="1:12" ht="12.75">
      <c r="A163">
        <v>1975</v>
      </c>
      <c r="B163" s="1">
        <f>POWER(FVSCHEDULE(1,B10:B19),1/COUNT(B10:B19))-1</f>
        <v>0.09642583822821016</v>
      </c>
      <c r="C163" s="1">
        <f>POWER(FVSCHEDULE(1,C10:C19),1/COUNT(C10:C19))-1</f>
        <v>0.11355185652448663</v>
      </c>
      <c r="D163" s="1">
        <f>POWER(FVSCHEDULE(1,D10:D19),1/COUNT(D10:D19))-1</f>
        <v>0.07042257534218233</v>
      </c>
      <c r="E163" s="1">
        <f>POWER(FVSCHEDULE(1,E10:E19),1/COUNT(E10:E19))-1</f>
        <v>0.14763526328092236</v>
      </c>
      <c r="F163" s="1">
        <f>POWER(FVSCHEDULE(1,F10:F19),1/COUNT(F10:F19))-1</f>
        <v>0.21475003322992392</v>
      </c>
      <c r="G163" s="1">
        <f>POWER(FVSCHEDULE(1,G10:G19),1/COUNT(G10:G19))-1</f>
        <v>0.2941103602909865</v>
      </c>
      <c r="H163" s="1">
        <f>POWER(FVSCHEDULE(1,H10:H19),1/COUNT(H10:H19))-1</f>
        <v>0.3062562455682247</v>
      </c>
      <c r="I163" s="1">
        <f>POWER(FVSCHEDULE(1,I10:I19),1/COUNT(I10:I19))-1</f>
        <v>0.13515649034770982</v>
      </c>
      <c r="J163" s="1">
        <f>POWER(FVSCHEDULE(1,J10:J19),1/COUNT(J10:J19))-1</f>
        <v>0.1990057802729437</v>
      </c>
      <c r="K163" s="1">
        <f>POWER(FVSCHEDULE(1,K10:K19),1/COUNT(K10:K19))-1</f>
        <v>0.16099705321984237</v>
      </c>
      <c r="L163" s="1">
        <f>POWER(FVSCHEDULE(1,L10:L19),1/COUNT(L10:L19))-1</f>
        <v>0.15233495409201492</v>
      </c>
    </row>
    <row r="164" spans="1:12" ht="12.75">
      <c r="A164">
        <v>1976</v>
      </c>
      <c r="B164" s="1">
        <f>POWER(FVSCHEDULE(1,B11:B20),1/COUNT(B11:B20))-1</f>
        <v>0.09888797460720933</v>
      </c>
      <c r="C164" s="1">
        <f>POWER(FVSCHEDULE(1,C11:C20),1/COUNT(C11:C20))-1</f>
        <v>0.12911010890186225</v>
      </c>
      <c r="D164" s="1">
        <f>POWER(FVSCHEDULE(1,D11:D20),1/COUNT(D11:D20))-1</f>
        <v>0.09008440249487593</v>
      </c>
      <c r="E164" s="1">
        <f>POWER(FVSCHEDULE(1,E11:E20),1/COUNT(E11:E20))-1</f>
        <v>0.14338270491154037</v>
      </c>
      <c r="F164" s="1">
        <f>POWER(FVSCHEDULE(1,F11:F20),1/COUNT(F11:F20))-1</f>
        <v>0.19552350483316205</v>
      </c>
      <c r="G164" s="1">
        <f>POWER(FVSCHEDULE(1,G11:G20),1/COUNT(G11:G20))-1</f>
        <v>0.2578408896044766</v>
      </c>
      <c r="H164" s="1">
        <f>POWER(FVSCHEDULE(1,H11:H20),1/COUNT(H11:H20))-1</f>
        <v>0.288464007045552</v>
      </c>
      <c r="I164" s="1">
        <f>POWER(FVSCHEDULE(1,I11:I20),1/COUNT(I11:I20))-1</f>
        <v>0.15149477888247675</v>
      </c>
      <c r="J164" s="1">
        <f>POWER(FVSCHEDULE(1,J11:J20),1/COUNT(J11:J20))-1</f>
        <v>0.21240771379891887</v>
      </c>
      <c r="K164" s="1">
        <f>POWER(FVSCHEDULE(1,K11:K20),1/COUNT(K11:K20))-1</f>
        <v>0.1594880959972047</v>
      </c>
      <c r="L164" s="1">
        <f>POWER(FVSCHEDULE(1,L11:L20),1/COUNT(L11:L20))-1</f>
        <v>0.1508276003916862</v>
      </c>
    </row>
    <row r="165" spans="1:12" ht="12.75">
      <c r="A165">
        <v>1977</v>
      </c>
      <c r="B165" s="1">
        <f>POWER(FVSCHEDULE(1,B12:B21),1/COUNT(B12:B21))-1</f>
        <v>0.10065262701209976</v>
      </c>
      <c r="C165" s="1">
        <f>POWER(FVSCHEDULE(1,C12:C21),1/COUNT(C12:C21))-1</f>
        <v>0.13284433998673695</v>
      </c>
      <c r="D165" s="1">
        <f>POWER(FVSCHEDULE(1,D12:D21),1/COUNT(D12:D21))-1</f>
        <v>0.09706605233955434</v>
      </c>
      <c r="E165" s="1">
        <f>POWER(FVSCHEDULE(1,E12:E21),1/COUNT(E12:E21))-1</f>
        <v>0.13829891811553385</v>
      </c>
      <c r="F165" s="1">
        <f>POWER(FVSCHEDULE(1,F12:F21),1/COUNT(F12:F21))-1</f>
        <v>0.1735023605557069</v>
      </c>
      <c r="G165" s="1">
        <f>POWER(FVSCHEDULE(1,G12:G21),1/COUNT(G12:G21))-1</f>
        <v>0.2150580656421952</v>
      </c>
      <c r="H165" s="1">
        <f>POWER(FVSCHEDULE(1,H12:H21),1/COUNT(H12:H21))-1</f>
        <v>0.2537606082820161</v>
      </c>
      <c r="I165" s="1">
        <f>POWER(FVSCHEDULE(1,I12:I21),1/COUNT(I12:I21))-1</f>
        <v>0.21082373951510447</v>
      </c>
      <c r="J165" s="1">
        <f>POWER(FVSCHEDULE(1,J12:J21),1/COUNT(J12:J21))-1</f>
        <v>0.2703640772475928</v>
      </c>
      <c r="K165" s="1">
        <f>POWER(FVSCHEDULE(1,K12:K21),1/COUNT(K12:K21))-1</f>
        <v>0.16122513985384912</v>
      </c>
      <c r="L165" s="1">
        <f>POWER(FVSCHEDULE(1,L12:L21),1/COUNT(L12:L21))-1</f>
        <v>0.15256376211279954</v>
      </c>
    </row>
    <row r="166" spans="1:12" ht="12.75">
      <c r="A166">
        <v>1978</v>
      </c>
      <c r="B166" s="1">
        <f>POWER(FVSCHEDULE(1,B13:B22),1/COUNT(B13:B22))-1</f>
        <v>0.10211005248520766</v>
      </c>
      <c r="C166" s="1">
        <f>POWER(FVSCHEDULE(1,C13:C22),1/COUNT(C13:C22))-1</f>
        <v>0.13405777838493327</v>
      </c>
      <c r="D166" s="1">
        <f>POWER(FVSCHEDULE(1,D13:D22),1/COUNT(D13:D22))-1</f>
        <v>0.09483616721196397</v>
      </c>
      <c r="E166" s="1">
        <f>POWER(FVSCHEDULE(1,E13:E22),1/COUNT(E13:E22))-1</f>
        <v>0.15266498189336208</v>
      </c>
      <c r="F166" s="1">
        <f>POWER(FVSCHEDULE(1,F13:F22),1/COUNT(F13:F22))-1</f>
        <v>0.17523705900374464</v>
      </c>
      <c r="G166" s="1">
        <f>POWER(FVSCHEDULE(1,G13:G22),1/COUNT(G13:G22))-1</f>
        <v>0.17502156170428806</v>
      </c>
      <c r="H166" s="1">
        <f>POWER(FVSCHEDULE(1,H13:H22),1/COUNT(H13:H22))-1</f>
        <v>0.22130420091534053</v>
      </c>
      <c r="I166" s="1">
        <f>POWER(FVSCHEDULE(1,I13:I22),1/COUNT(I13:I22))-1</f>
        <v>0.217431489134285</v>
      </c>
      <c r="J166" s="1">
        <f>POWER(FVSCHEDULE(1,J13:J22),1/COUNT(J13:J22))-1</f>
        <v>0.2684436115679012</v>
      </c>
      <c r="K166" s="1">
        <f>POWER(FVSCHEDULE(1,K13:K22),1/COUNT(K13:K22))-1</f>
        <v>0.16310607765623364</v>
      </c>
      <c r="L166" s="1">
        <f>POWER(FVSCHEDULE(1,L13:L22),1/COUNT(L13:L22))-1</f>
        <v>0.15444627715743775</v>
      </c>
    </row>
    <row r="167" spans="1:12" ht="12.75">
      <c r="A167">
        <v>1979</v>
      </c>
      <c r="B167" s="1">
        <f>POWER(FVSCHEDULE(1,B14:B23),1/COUNT(B14:B23))-1</f>
        <v>0.10231530630173036</v>
      </c>
      <c r="C167" s="1">
        <f>POWER(FVSCHEDULE(1,C14:C23),1/COUNT(C14:C23))-1</f>
        <v>0.13491480700360703</v>
      </c>
      <c r="D167" s="1">
        <f>POWER(FVSCHEDULE(1,D14:D23),1/COUNT(D14:D23))-1</f>
        <v>0.1063539835396694</v>
      </c>
      <c r="E167" s="1">
        <f>POWER(FVSCHEDULE(1,E14:E23),1/COUNT(E14:E23))-1</f>
        <v>0.16324625560264394</v>
      </c>
      <c r="F167" s="1">
        <f>POWER(FVSCHEDULE(1,F14:F23),1/COUNT(F14:F23))-1</f>
        <v>0.19371750207865146</v>
      </c>
      <c r="G167" s="1">
        <f>POWER(FVSCHEDULE(1,G14:G23),1/COUNT(G14:G23))-1</f>
        <v>0.1722843310834843</v>
      </c>
      <c r="H167" s="1">
        <f>POWER(FVSCHEDULE(1,H14:H23),1/COUNT(H14:H23))-1</f>
        <v>0.22814800872096463</v>
      </c>
      <c r="I167" s="1">
        <f>POWER(FVSCHEDULE(1,I14:I23),1/COUNT(I14:I23))-1</f>
        <v>0.2134247360104593</v>
      </c>
      <c r="J167" s="1">
        <f>POWER(FVSCHEDULE(1,J14:J23),1/COUNT(J14:J23))-1</f>
        <v>0.26046076707768906</v>
      </c>
      <c r="K167" s="1">
        <f>POWER(FVSCHEDULE(1,K14:K23),1/COUNT(K14:K23))-1</f>
        <v>0.1683640873955654</v>
      </c>
      <c r="L167" s="1">
        <f>POWER(FVSCHEDULE(1,L14:L23),1/COUNT(L14:L23))-1</f>
        <v>0.1597046453021742</v>
      </c>
    </row>
    <row r="168" spans="1:12" ht="12.75">
      <c r="A168">
        <v>1980</v>
      </c>
      <c r="B168" s="1">
        <f>POWER(FVSCHEDULE(1,B15:B24),1/COUNT(B15:B24))-1</f>
        <v>0.10091450571889538</v>
      </c>
      <c r="C168" s="1">
        <f>POWER(FVSCHEDULE(1,C15:C24),1/COUNT(C15:C24))-1</f>
        <v>0.13367850425446748</v>
      </c>
      <c r="D168" s="1">
        <f>POWER(FVSCHEDULE(1,D15:D24),1/COUNT(D15:D24))-1</f>
        <v>0.12627229011272667</v>
      </c>
      <c r="E168" s="1">
        <f>POWER(FVSCHEDULE(1,E15:E24),1/COUNT(E15:E24))-1</f>
        <v>0.17551741721394132</v>
      </c>
      <c r="F168" s="1">
        <f>POWER(FVSCHEDULE(1,F15:F24),1/COUNT(F15:F24))-1</f>
        <v>0.19808049927141091</v>
      </c>
      <c r="G168" s="1">
        <f>POWER(FVSCHEDULE(1,G15:G24),1/COUNT(G15:G24))-1</f>
        <v>0.141975582051721</v>
      </c>
      <c r="H168" s="1">
        <f>POWER(FVSCHEDULE(1,H15:H24),1/COUNT(H15:H24))-1</f>
        <v>0.2107994494634693</v>
      </c>
      <c r="I168" s="1">
        <f>POWER(FVSCHEDULE(1,I15:I24),1/COUNT(I15:I24))-1</f>
        <v>0.21986829369168404</v>
      </c>
      <c r="J168" s="1">
        <f>POWER(FVSCHEDULE(1,J15:J24),1/COUNT(J15:J24))-1</f>
        <v>0.28305693357080086</v>
      </c>
      <c r="K168" s="1">
        <f>POWER(FVSCHEDULE(1,K15:K24),1/COUNT(K15:K24))-1</f>
        <v>0.17254253044550816</v>
      </c>
      <c r="L168" s="1">
        <f>POWER(FVSCHEDULE(1,L15:L24),1/COUNT(L15:L24))-1</f>
        <v>0.16388233340703073</v>
      </c>
    </row>
    <row r="169" spans="1:12" ht="12.75">
      <c r="A169">
        <v>1981</v>
      </c>
      <c r="B169" s="1">
        <f>POWER(FVSCHEDULE(1,B16:B25),1/COUNT(B16:B25))-1</f>
        <v>0.09644166321515457</v>
      </c>
      <c r="C169" s="1">
        <f>POWER(FVSCHEDULE(1,C16:C25),1/COUNT(C16:C25))-1</f>
        <v>0.13658393313564554</v>
      </c>
      <c r="D169" s="1">
        <f>POWER(FVSCHEDULE(1,D16:D25),1/COUNT(D16:D25))-1</f>
        <v>0.13770253975661295</v>
      </c>
      <c r="E169" s="1">
        <f>POWER(FVSCHEDULE(1,E16:E25),1/COUNT(E16:E25))-1</f>
        <v>0.13927300130244213</v>
      </c>
      <c r="F169" s="1">
        <f>POWER(FVSCHEDULE(1,F16:F25),1/COUNT(F16:F25))-1</f>
        <v>0.16239496998296143</v>
      </c>
      <c r="G169" s="1">
        <f>POWER(FVSCHEDULE(1,G16:G25),1/COUNT(G16:G25))-1</f>
        <v>0.07619305370031193</v>
      </c>
      <c r="H169" s="1">
        <f>POWER(FVSCHEDULE(1,H16:H25),1/COUNT(H16:H25))-1</f>
        <v>0.15306053672597653</v>
      </c>
      <c r="I169" s="1">
        <f>POWER(FVSCHEDULE(1,I16:I25),1/COUNT(I16:I25))-1</f>
        <v>0.16382256514985905</v>
      </c>
      <c r="J169" s="1">
        <f>POWER(FVSCHEDULE(1,J16:J25),1/COUNT(J16:J25))-1</f>
        <v>0.2407719642296069</v>
      </c>
      <c r="K169" s="1">
        <f>POWER(FVSCHEDULE(1,K16:K25),1/COUNT(K16:K25))-1</f>
        <v>0.13764902487950303</v>
      </c>
      <c r="L169" s="1">
        <f>POWER(FVSCHEDULE(1,L16:L25),1/COUNT(L16:L25))-1</f>
        <v>0.12897236115327093</v>
      </c>
    </row>
    <row r="170" spans="1:12" ht="12.75">
      <c r="A170">
        <v>1982</v>
      </c>
      <c r="B170" s="1">
        <f>POWER(FVSCHEDULE(1,B17:B26),1/COUNT(B17:B26))-1</f>
        <v>0.08552282672715084</v>
      </c>
      <c r="C170" s="1">
        <f>POWER(FVSCHEDULE(1,C17:C26),1/COUNT(C17:C26))-1</f>
        <v>0.12977228453861023</v>
      </c>
      <c r="D170" s="1">
        <f>POWER(FVSCHEDULE(1,D17:D26),1/COUNT(D17:D26))-1</f>
        <v>0.15578047512870374</v>
      </c>
      <c r="E170" s="1">
        <f>POWER(FVSCHEDULE(1,E17:E26),1/COUNT(E17:E26))-1</f>
        <v>0.17554019505318674</v>
      </c>
      <c r="F170" s="1">
        <f>POWER(FVSCHEDULE(1,F17:F26),1/COUNT(F17:F26))-1</f>
        <v>0.18051283292859654</v>
      </c>
      <c r="G170" s="1">
        <f>POWER(FVSCHEDULE(1,G17:G26),1/COUNT(G17:G26))-1</f>
        <v>0.11968466396878541</v>
      </c>
      <c r="H170" s="1">
        <f>POWER(FVSCHEDULE(1,H17:H26),1/COUNT(H17:H26))-1</f>
        <v>0.18016344466162026</v>
      </c>
      <c r="I170" s="1">
        <f>POWER(FVSCHEDULE(1,I17:I26),1/COUNT(I17:I26))-1</f>
        <v>0.18387448479794077</v>
      </c>
      <c r="J170" s="1">
        <f>POWER(FVSCHEDULE(1,J17:J26),1/COUNT(J17:J26))-1</f>
        <v>0.23934470132492502</v>
      </c>
      <c r="K170" s="1">
        <f>POWER(FVSCHEDULE(1,K17:K26),1/COUNT(K17:K26))-1</f>
        <v>0.16662364554699383</v>
      </c>
      <c r="L170" s="1">
        <f>POWER(FVSCHEDULE(1,L17:L26),1/COUNT(L17:L26))-1</f>
        <v>0.1579516594209065</v>
      </c>
    </row>
    <row r="171" spans="1:12" ht="12.75">
      <c r="A171">
        <v>1983</v>
      </c>
      <c r="B171" s="1">
        <f>POWER(FVSCHEDULE(1,B18:B27),1/COUNT(B18:B27))-1</f>
        <v>0.07635183272706025</v>
      </c>
      <c r="C171" s="1">
        <f>POWER(FVSCHEDULE(1,C18:C27),1/COUNT(C18:C27))-1</f>
        <v>0.10719576525690555</v>
      </c>
      <c r="D171" s="1">
        <f>POWER(FVSCHEDULE(1,D18:D27),1/COUNT(D18:D27))-1</f>
        <v>0.12730225300192832</v>
      </c>
      <c r="E171" s="1">
        <f>POWER(FVSCHEDULE(1,E18:E27),1/COUNT(E18:E27))-1</f>
        <v>0.16111593953804637</v>
      </c>
      <c r="F171" s="1">
        <f>POWER(FVSCHEDULE(1,F18:F27),1/COUNT(F18:F27))-1</f>
        <v>0.1746379603785806</v>
      </c>
      <c r="G171" s="1">
        <f>POWER(FVSCHEDULE(1,G18:G27),1/COUNT(G18:G27))-1</f>
        <v>0.11559420293403933</v>
      </c>
      <c r="H171" s="1">
        <f>POWER(FVSCHEDULE(1,H18:H27),1/COUNT(H18:H27))-1</f>
        <v>0.1733016445658604</v>
      </c>
      <c r="I171" s="1">
        <f>POWER(FVSCHEDULE(1,I18:I27),1/COUNT(I18:I27))-1</f>
        <v>0.16960909711147742</v>
      </c>
      <c r="J171" s="1">
        <f>POWER(FVSCHEDULE(1,J18:J27),1/COUNT(J18:J27))-1</f>
        <v>0.23240118008175847</v>
      </c>
      <c r="K171" s="1">
        <f>POWER(FVSCHEDULE(1,K18:K27),1/COUNT(K18:K27))-1</f>
        <v>0.15147614080773186</v>
      </c>
      <c r="L171" s="1">
        <f>POWER(FVSCHEDULE(1,L18:L27),1/COUNT(L18:L27))-1</f>
        <v>0.14280289937800683</v>
      </c>
    </row>
    <row r="172" spans="1:12" ht="12.75">
      <c r="A172">
        <v>1984</v>
      </c>
      <c r="B172" s="1">
        <f>POWER(FVSCHEDULE(1,B19:B28),1/COUNT(B19:B28))-1</f>
        <v>0.07037310741362046</v>
      </c>
      <c r="C172" s="1">
        <f>POWER(FVSCHEDULE(1,C19:C28),1/COUNT(C19:C28))-1</f>
        <v>0.10832666810207559</v>
      </c>
      <c r="D172" s="1">
        <f>POWER(FVSCHEDULE(1,D19:D28),1/COUNT(D19:D28))-1</f>
        <v>0.14551076690530906</v>
      </c>
      <c r="E172" s="1">
        <f>POWER(FVSCHEDULE(1,E19:E28),1/COUNT(E19:E28))-1</f>
        <v>0.14826739583097015</v>
      </c>
      <c r="F172" s="1">
        <f>POWER(FVSCHEDULE(1,F19:F28),1/COUNT(F19:F28))-1</f>
        <v>0.1683758000803537</v>
      </c>
      <c r="G172" s="1">
        <f>POWER(FVSCHEDULE(1,G19:G28),1/COUNT(G19:G28))-1</f>
        <v>0.09967700880175112</v>
      </c>
      <c r="H172" s="1">
        <f>POWER(FVSCHEDULE(1,H19:H28),1/COUNT(H19:H28))-1</f>
        <v>0.15739397562004243</v>
      </c>
      <c r="I172" s="1">
        <f>POWER(FVSCHEDULE(1,I19:I28),1/COUNT(I19:I28))-1</f>
        <v>0.17167277987909046</v>
      </c>
      <c r="J172" s="1">
        <f>POWER(FVSCHEDULE(1,J19:J28),1/COUNT(J19:J28))-1</f>
        <v>0.2463795400394746</v>
      </c>
      <c r="K172" s="1">
        <f>POWER(FVSCHEDULE(1,K19:K28),1/COUNT(K19:K28))-1</f>
        <v>0.1446014878687154</v>
      </c>
      <c r="L172" s="1">
        <f>POWER(FVSCHEDULE(1,L19:L28),1/COUNT(L19:L28))-1</f>
        <v>0.13592992492703604</v>
      </c>
    </row>
    <row r="173" spans="1:12" ht="12.75">
      <c r="A173">
        <v>1985</v>
      </c>
      <c r="B173" s="1">
        <f>POWER(FVSCHEDULE(1,B20:B29),1/COUNT(B20:B29))-1</f>
        <v>0.06370507475060405</v>
      </c>
      <c r="C173" s="1">
        <f>POWER(FVSCHEDULE(1,C20:C29),1/COUNT(C20:C29))-1</f>
        <v>0.09514807432872341</v>
      </c>
      <c r="D173" s="1">
        <f>POWER(FVSCHEDULE(1,D20:D29),1/COUNT(D20:D29))-1</f>
        <v>0.1199898046041481</v>
      </c>
      <c r="E173" s="1">
        <f>POWER(FVSCHEDULE(1,E20:E29),1/COUNT(E20:E29))-1</f>
        <v>0.14274847823928516</v>
      </c>
      <c r="F173" s="1">
        <f>POWER(FVSCHEDULE(1,F20:F29),1/COUNT(F20:F29))-1</f>
        <v>0.14776856410596162</v>
      </c>
      <c r="G173" s="1">
        <f>POWER(FVSCHEDULE(1,G20:G29),1/COUNT(G20:G29))-1</f>
        <v>0.11071553819197377</v>
      </c>
      <c r="H173" s="1">
        <f>POWER(FVSCHEDULE(1,H20:H29),1/COUNT(H20:H29))-1</f>
        <v>0.15302572562702954</v>
      </c>
      <c r="I173" s="1">
        <f>POWER(FVSCHEDULE(1,I20:I29),1/COUNT(I20:I29))-1</f>
        <v>0.16936138829310465</v>
      </c>
      <c r="J173" s="1">
        <f>POWER(FVSCHEDULE(1,J20:J29),1/COUNT(J20:J29))-1</f>
        <v>0.24776262736517296</v>
      </c>
      <c r="K173" s="1">
        <f>POWER(FVSCHEDULE(1,K20:K29),1/COUNT(K20:K29))-1</f>
        <v>0.1391764706800218</v>
      </c>
      <c r="L173" s="1">
        <f>POWER(FVSCHEDULE(1,L20:L29),1/COUNT(L20:L29))-1</f>
        <v>0.13050075662691252</v>
      </c>
    </row>
    <row r="174" spans="1:12" ht="12.75">
      <c r="A174">
        <v>1986</v>
      </c>
      <c r="B174" s="1">
        <f>POWER(FVSCHEDULE(1,B21:B30),1/COUNT(B21:B30))-1</f>
        <v>0.06132176815194401</v>
      </c>
      <c r="C174" s="1">
        <f>POWER(FVSCHEDULE(1,C21:C30),1/COUNT(C21:C30))-1</f>
        <v>0.08214935145652591</v>
      </c>
      <c r="D174" s="1">
        <f>POWER(FVSCHEDULE(1,D21:D30),1/COUNT(D21:D30))-1</f>
        <v>0.12058683822611815</v>
      </c>
      <c r="E174" s="1">
        <f>POWER(FVSCHEDULE(1,E21:E30),1/COUNT(E21:E30))-1</f>
        <v>0.14691504982386605</v>
      </c>
      <c r="F174" s="1">
        <f>POWER(FVSCHEDULE(1,F21:F30),1/COUNT(F21:F30))-1</f>
        <v>0.15542286582571552</v>
      </c>
      <c r="G174" s="1">
        <f>POWER(FVSCHEDULE(1,G21:G30),1/COUNT(G21:G30))-1</f>
        <v>0.11915033873775727</v>
      </c>
      <c r="H174" s="1">
        <f>POWER(FVSCHEDULE(1,H21:H30),1/COUNT(H21:H30))-1</f>
        <v>0.14831778199912948</v>
      </c>
      <c r="I174" s="1">
        <f>POWER(FVSCHEDULE(1,I21:I30),1/COUNT(I21:I30))-1</f>
        <v>0.13220979331664418</v>
      </c>
      <c r="J174" s="1">
        <f>POWER(FVSCHEDULE(1,J21:J30),1/COUNT(J21:J30))-1</f>
        <v>0.19814634226810957</v>
      </c>
      <c r="K174" s="1">
        <f>POWER(FVSCHEDULE(1,K21:K30),1/COUNT(K21:K30))-1</f>
        <v>0.13583931944035732</v>
      </c>
      <c r="L174" s="1">
        <f>POWER(FVSCHEDULE(1,L21:L30),1/COUNT(L21:L30))-1</f>
        <v>0.12716722928509205</v>
      </c>
    </row>
    <row r="175" spans="1:12" ht="12.75">
      <c r="A175">
        <v>1987</v>
      </c>
      <c r="B175" s="1">
        <f>POWER(FVSCHEDULE(1,B22:B31),1/COUNT(B22:B31))-1</f>
        <v>0.05982164197046935</v>
      </c>
      <c r="C175" s="1">
        <f>POWER(FVSCHEDULE(1,C22:C31),1/COUNT(C22:C31))-1</f>
        <v>0.07212232079838099</v>
      </c>
      <c r="D175" s="1">
        <f>POWER(FVSCHEDULE(1,D22:D31),1/COUNT(D22:D31))-1</f>
        <v>0.09530721255663721</v>
      </c>
      <c r="E175" s="1">
        <f>POWER(FVSCHEDULE(1,E22:E31),1/COUNT(E22:E31))-1</f>
        <v>0.15082281607428238</v>
      </c>
      <c r="F175" s="1">
        <f>POWER(FVSCHEDULE(1,F22:F31),1/COUNT(F22:F31))-1</f>
        <v>0.15523079149618857</v>
      </c>
      <c r="G175" s="1">
        <f>POWER(FVSCHEDULE(1,G22:G31),1/COUNT(G22:G31))-1</f>
        <v>0.12987758276670047</v>
      </c>
      <c r="H175" s="1">
        <f>POWER(FVSCHEDULE(1,H22:H31),1/COUNT(H22:H31))-1</f>
        <v>0.1535151016856655</v>
      </c>
      <c r="I175" s="1">
        <f>POWER(FVSCHEDULE(1,I22:I31),1/COUNT(I22:I31))-1</f>
        <v>0.08065954300268574</v>
      </c>
      <c r="J175" s="1">
        <f>POWER(FVSCHEDULE(1,J22:J31),1/COUNT(J22:J31))-1</f>
        <v>0.14465810246505817</v>
      </c>
      <c r="K175" s="1">
        <f>POWER(FVSCHEDULE(1,K22:K31),1/COUNT(K22:K31))-1</f>
        <v>0.12699258285575965</v>
      </c>
      <c r="L175" s="1">
        <f>POWER(FVSCHEDULE(1,L22:L31),1/COUNT(L22:L31))-1</f>
        <v>0.1183247517372441</v>
      </c>
    </row>
    <row r="176" spans="1:12" ht="12.75">
      <c r="A176">
        <v>1988</v>
      </c>
      <c r="B176" s="1">
        <f>POWER(FVSCHEDULE(1,B23:B32),1/COUNT(B23:B32))-1</f>
        <v>0.058721869159575446</v>
      </c>
      <c r="C176" s="1">
        <f>POWER(FVSCHEDULE(1,C23:C32),1/COUNT(C23:C32))-1</f>
        <v>0.07529708489288489</v>
      </c>
      <c r="D176" s="1">
        <f>POWER(FVSCHEDULE(1,D23:D32),1/COUNT(D23:D32))-1</f>
        <v>0.11463584978352448</v>
      </c>
      <c r="E176" s="1">
        <f>POWER(FVSCHEDULE(1,E23:E32),1/COUNT(E23:E32))-1</f>
        <v>0.17821540055952845</v>
      </c>
      <c r="F176" s="1">
        <f>POWER(FVSCHEDULE(1,F23:F32),1/COUNT(F23:F32))-1</f>
        <v>0.18150647397539865</v>
      </c>
      <c r="G176" s="1">
        <f>POWER(FVSCHEDULE(1,G23:G32),1/COUNT(G23:G32))-1</f>
        <v>0.16463677685431732</v>
      </c>
      <c r="H176" s="1">
        <f>POWER(FVSCHEDULE(1,H23:H32),1/COUNT(H23:H32))-1</f>
        <v>0.1926420015739465</v>
      </c>
      <c r="I176" s="1">
        <f>POWER(FVSCHEDULE(1,I23:I32),1/COUNT(I23:I32))-1</f>
        <v>0.06282640289478292</v>
      </c>
      <c r="J176" s="1">
        <f>POWER(FVSCHEDULE(1,J23:J32),1/COUNT(J23:J32))-1</f>
        <v>0.1104903296252473</v>
      </c>
      <c r="K176" s="1">
        <f>POWER(FVSCHEDULE(1,K23:K32),1/COUNT(K23:K32))-1</f>
        <v>0.14503848031970135</v>
      </c>
      <c r="L176" s="1">
        <f>POWER(FVSCHEDULE(1,L23:L32),1/COUNT(L23:L32))-1</f>
        <v>0.1363700481118939</v>
      </c>
    </row>
    <row r="177" spans="1:12" ht="12.75">
      <c r="A177">
        <v>1989</v>
      </c>
      <c r="B177" s="1">
        <f>POWER(FVSCHEDULE(1,B24:B33),1/COUNT(B24:B33))-1</f>
        <v>0.05623357263039863</v>
      </c>
      <c r="C177" s="1">
        <f>POWER(FVSCHEDULE(1,C24:C33),1/COUNT(C24:C33))-1</f>
        <v>0.07441376233224051</v>
      </c>
      <c r="D177" s="1">
        <f>POWER(FVSCHEDULE(1,D24:D33),1/COUNT(D24:D33))-1</f>
        <v>0.11693111787749921</v>
      </c>
      <c r="E177" s="1">
        <f>POWER(FVSCHEDULE(1,E24:E33),1/COUNT(E24:E33))-1</f>
        <v>0.18963747856568092</v>
      </c>
      <c r="F177" s="1">
        <f>POWER(FVSCHEDULE(1,F24:F33),1/COUNT(F24:F33))-1</f>
        <v>0.1720102791906657</v>
      </c>
      <c r="G177" s="1">
        <f>POWER(FVSCHEDULE(1,G24:G33),1/COUNT(G24:G33))-1</f>
        <v>0.14105017894954952</v>
      </c>
      <c r="H177" s="1">
        <f>POWER(FVSCHEDULE(1,H24:H33),1/COUNT(H24:H33))-1</f>
        <v>0.15444029752874933</v>
      </c>
      <c r="I177" s="1">
        <f>POWER(FVSCHEDULE(1,I24:I33),1/COUNT(I24:I33))-1</f>
        <v>0.05415649948099932</v>
      </c>
      <c r="J177" s="1">
        <f>POWER(FVSCHEDULE(1,J24:J33),1/COUNT(J24:J33))-1</f>
        <v>0.0939244179536538</v>
      </c>
      <c r="K177" s="1">
        <f>POWER(FVSCHEDULE(1,K24:K33),1/COUNT(K24:K33))-1</f>
        <v>0.14613470663034622</v>
      </c>
      <c r="L177" s="1">
        <f>POWER(FVSCHEDULE(1,L24:L33),1/COUNT(L24:L33))-1</f>
        <v>0.13746597235498847</v>
      </c>
    </row>
    <row r="178" spans="1:12" ht="12.75">
      <c r="A178">
        <v>1990</v>
      </c>
      <c r="B178" s="1">
        <f>POWER(FVSCHEDULE(1,B25:B34),1/COUNT(B25:B34))-1</f>
        <v>0.051806339635656506</v>
      </c>
      <c r="C178" s="1">
        <f>POWER(FVSCHEDULE(1,C25:C34),1/COUNT(C25:C34))-1</f>
        <v>0.06866483114007438</v>
      </c>
      <c r="D178" s="1">
        <f>POWER(FVSCHEDULE(1,D25:D34),1/COUNT(D25:D34))-1</f>
        <v>0.08955945759792838</v>
      </c>
      <c r="E178" s="1">
        <f>POWER(FVSCHEDULE(1,E25:E34),1/COUNT(E25:E34))-1</f>
        <v>0.18058561435966558</v>
      </c>
      <c r="F178" s="1">
        <f>POWER(FVSCHEDULE(1,F25:F34),1/COUNT(F25:F34))-1</f>
        <v>0.15219432548359646</v>
      </c>
      <c r="G178" s="1">
        <f>POWER(FVSCHEDULE(1,G25:G34),1/COUNT(G25:G34))-1</f>
        <v>0.15648730281025003</v>
      </c>
      <c r="H178" s="1">
        <f>POWER(FVSCHEDULE(1,H25:H34),1/COUNT(H25:H34))-1</f>
        <v>0.1322578743568874</v>
      </c>
      <c r="I178" s="1">
        <f>POWER(FVSCHEDULE(1,I25:I34),1/COUNT(I25:I34))-1</f>
        <v>0.070185779298918</v>
      </c>
      <c r="J178" s="1">
        <f>POWER(FVSCHEDULE(1,J25:J34),1/COUNT(J25:J34))-1</f>
        <v>0.08632216948623661</v>
      </c>
      <c r="K178" s="1">
        <f>POWER(FVSCHEDULE(1,K25:K34),1/COUNT(K25:K34))-1</f>
        <v>0.143348286722222</v>
      </c>
      <c r="L178" s="1">
        <f>POWER(FVSCHEDULE(1,L25:L34),1/COUNT(L25:L34))-1</f>
        <v>0.13468065806328844</v>
      </c>
    </row>
    <row r="179" spans="1:12" ht="12.75">
      <c r="A179">
        <v>1991</v>
      </c>
      <c r="B179" s="1">
        <f>POWER(FVSCHEDULE(1,B26:B35),1/COUNT(B26:B35))-1</f>
        <v>0.04984761252103298</v>
      </c>
      <c r="C179" s="1">
        <f>POWER(FVSCHEDULE(1,C26:C35),1/COUNT(C26:C35))-1</f>
        <v>0.06470280401460493</v>
      </c>
      <c r="D179" s="1">
        <f>POWER(FVSCHEDULE(1,D26:D35),1/COUNT(D26:D35))-1</f>
        <v>0.09981467615906503</v>
      </c>
      <c r="E179" s="1">
        <f>POWER(FVSCHEDULE(1,E26:E35),1/COUNT(E26:E35))-1</f>
        <v>0.1707615915504921</v>
      </c>
      <c r="F179" s="1">
        <f>POWER(FVSCHEDULE(1,F26:F35),1/COUNT(F26:F35))-1</f>
        <v>0.17083645611980036</v>
      </c>
      <c r="G179" s="1">
        <f>POWER(FVSCHEDULE(1,G26:G35),1/COUNT(G26:G35))-1</f>
        <v>0.18495150240907976</v>
      </c>
      <c r="H179" s="1">
        <f>POWER(FVSCHEDULE(1,H26:H35),1/COUNT(H26:H35))-1</f>
        <v>0.18341597430480072</v>
      </c>
      <c r="I179" s="1">
        <f>POWER(FVSCHEDULE(1,I26:I35),1/COUNT(I26:I35))-1</f>
        <v>0.08267034811337215</v>
      </c>
      <c r="J179" s="1">
        <f>POWER(FVSCHEDULE(1,J26:J35),1/COUNT(J26:J35))-1</f>
        <v>0.1047267118684978</v>
      </c>
      <c r="K179" s="1">
        <f>POWER(FVSCHEDULE(1,K26:K35),1/COUNT(K26:K35))-1</f>
        <v>0.14506241543461984</v>
      </c>
      <c r="L179" s="1">
        <f>POWER(FVSCHEDULE(1,L26:L35),1/COUNT(L26:L35))-1</f>
        <v>0.1363975469093257</v>
      </c>
    </row>
    <row r="180" spans="1:12" ht="12.75">
      <c r="A180">
        <v>1992</v>
      </c>
      <c r="B180" s="1">
        <f>POWER(FVSCHEDULE(1,B27:B36),1/COUNT(B27:B36))-1</f>
        <v>0.0471526057679319</v>
      </c>
      <c r="C180" s="1">
        <f>POWER(FVSCHEDULE(1,C27:C36),1/COUNT(C27:C36))-1</f>
        <v>0.05746145506649247</v>
      </c>
      <c r="D180" s="1">
        <f>POWER(FVSCHEDULE(1,D27:D36),1/COUNT(D27:D36))-1</f>
        <v>0.0890959657043422</v>
      </c>
      <c r="E180" s="1">
        <f>POWER(FVSCHEDULE(1,E27:E36),1/COUNT(E27:E36))-1</f>
        <v>0.12488292355126762</v>
      </c>
      <c r="F180" s="1">
        <f>POWER(FVSCHEDULE(1,F27:F36),1/COUNT(F27:F36))-1</f>
        <v>0.13101203360808222</v>
      </c>
      <c r="G180" s="1">
        <f>POWER(FVSCHEDULE(1,G27:G36),1/COUNT(G27:G36))-1</f>
        <v>0.14170331611436415</v>
      </c>
      <c r="H180" s="1">
        <f>POWER(FVSCHEDULE(1,H27:H36),1/COUNT(H27:H36))-1</f>
        <v>0.15577714110300311</v>
      </c>
      <c r="I180" s="1">
        <f>POWER(FVSCHEDULE(1,I27:I36),1/COUNT(I27:I36))-1</f>
        <v>0.04218294908813247</v>
      </c>
      <c r="J180" s="1">
        <f>POWER(FVSCHEDULE(1,J27:J36),1/COUNT(J27:J36))-1</f>
        <v>0.07405303227590143</v>
      </c>
      <c r="K180" s="1">
        <f>POWER(FVSCHEDULE(1,K27:K36),1/COUNT(K27:K36))-1</f>
        <v>0.10824555562787741</v>
      </c>
      <c r="L180" s="1">
        <f>POWER(FVSCHEDULE(1,L27:L36),1/COUNT(L27:L36))-1</f>
        <v>0.09956945945710927</v>
      </c>
    </row>
    <row r="181" spans="1:12" ht="12.75">
      <c r="A181">
        <v>1993</v>
      </c>
      <c r="B181" s="1">
        <f>POWER(FVSCHEDULE(1,B28:B37),1/COUNT(B28:B37))-1</f>
        <v>0.04491392858305132</v>
      </c>
      <c r="C181" s="1">
        <f>POWER(FVSCHEDULE(1,C28:C37),1/COUNT(C28:C37))-1</f>
        <v>0.061805252909005626</v>
      </c>
      <c r="D181" s="1">
        <f>POWER(FVSCHEDULE(1,D28:D37),1/COUNT(D28:D37))-1</f>
        <v>0.09392622519936844</v>
      </c>
      <c r="E181" s="1">
        <f>POWER(FVSCHEDULE(1,E28:E37),1/COUNT(E28:E37))-1</f>
        <v>0.09024286009367577</v>
      </c>
      <c r="F181" s="1">
        <f>POWER(FVSCHEDULE(1,F28:F37),1/COUNT(F28:F37))-1</f>
        <v>0.08768626623827003</v>
      </c>
      <c r="G181" s="1">
        <f>POWER(FVSCHEDULE(1,G28:G37),1/COUNT(G28:G37))-1</f>
        <v>0.09224904484531726</v>
      </c>
      <c r="H181" s="1">
        <f>POWER(FVSCHEDULE(1,H28:H37),1/COUNT(H28:H37))-1</f>
        <v>0.10999265315509099</v>
      </c>
      <c r="I181" s="1">
        <f>POWER(FVSCHEDULE(1,I28:I37),1/COUNT(I28:I37))-1</f>
        <v>0.04034551898054661</v>
      </c>
      <c r="J181" s="1">
        <f>POWER(FVSCHEDULE(1,J28:J37),1/COUNT(J28:J37))-1</f>
        <v>0.06788863224470565</v>
      </c>
      <c r="K181" s="1">
        <f>POWER(FVSCHEDULE(1,K28:K37),1/COUNT(K28:K37))-1</f>
        <v>0.08512158850907703</v>
      </c>
      <c r="L181" s="1">
        <f>POWER(FVSCHEDULE(1,L28:L37),1/COUNT(L28:L37))-1</f>
        <v>0.07642073434037067</v>
      </c>
    </row>
    <row r="182" spans="1:12" ht="12.75">
      <c r="A182">
        <v>1994</v>
      </c>
      <c r="B182" s="1">
        <f>POWER(FVSCHEDULE(1,B29:B38),1/COUNT(B29:B38))-1</f>
        <v>0.042856693713422045</v>
      </c>
      <c r="C182" s="1">
        <f>POWER(FVSCHEDULE(1,C29:C38),1/COUNT(C29:C38))-1</f>
        <v>0.05585319003492706</v>
      </c>
      <c r="D182" s="1">
        <f>POWER(FVSCHEDULE(1,D29:D38),1/COUNT(D29:D38))-1</f>
        <v>0.07863590403731857</v>
      </c>
      <c r="E182" s="1">
        <f>POWER(FVSCHEDULE(1,E29:E38),1/COUNT(E29:E38))-1</f>
        <v>0.10772640598850303</v>
      </c>
      <c r="F182" s="1">
        <f>POWER(FVSCHEDULE(1,F29:F38),1/COUNT(F29:F38))-1</f>
        <v>0.09812749660994746</v>
      </c>
      <c r="G182" s="1">
        <f>POWER(FVSCHEDULE(1,G29:G38),1/COUNT(G29:G38))-1</f>
        <v>0.11267472138294443</v>
      </c>
      <c r="H182" s="1">
        <f>POWER(FVSCHEDULE(1,H29:H38),1/COUNT(H29:H38))-1</f>
        <v>0.11965515965200169</v>
      </c>
      <c r="I182" s="1">
        <f>POWER(FVSCHEDULE(1,I29:I38),1/COUNT(I29:I38))-1</f>
        <v>0.05170315100278633</v>
      </c>
      <c r="J182" s="1">
        <f>POWER(FVSCHEDULE(1,J29:J38),1/COUNT(J29:J38))-1</f>
        <v>0.06397989595677389</v>
      </c>
      <c r="K182" s="1">
        <f>POWER(FVSCHEDULE(1,K29:K38),1/COUNT(K29:K38))-1</f>
        <v>0.096998761496631</v>
      </c>
      <c r="L182" s="1">
        <f>POWER(FVSCHEDULE(1,L29:L38),1/COUNT(L29:L38))-1</f>
        <v>0.0882878342207658</v>
      </c>
    </row>
    <row r="184" ht="12.75">
      <c r="A184" t="s">
        <v>30</v>
      </c>
    </row>
    <row r="185" spans="1:12" ht="12.75">
      <c r="A185" t="s">
        <v>0</v>
      </c>
      <c r="B185" t="s">
        <v>17</v>
      </c>
      <c r="C185" t="s">
        <v>1</v>
      </c>
      <c r="D185" t="s">
        <v>2</v>
      </c>
      <c r="E185" t="s">
        <v>3</v>
      </c>
      <c r="F185" t="s">
        <v>4</v>
      </c>
      <c r="G185" t="s">
        <v>5</v>
      </c>
      <c r="H185" t="s">
        <v>6</v>
      </c>
      <c r="I185" t="s">
        <v>7</v>
      </c>
      <c r="J185" t="s">
        <v>8</v>
      </c>
      <c r="K185" s="4" t="s">
        <v>14</v>
      </c>
      <c r="L185" s="17" t="s">
        <v>29</v>
      </c>
    </row>
    <row r="186" spans="1:12" ht="12.75">
      <c r="A186">
        <v>1973</v>
      </c>
      <c r="B186" s="1">
        <f>POWER(FVSCHEDULE(1,B8:B23),1/COUNT(B8:B23))-1</f>
        <v>0.0876381095191121</v>
      </c>
      <c r="C186" s="1">
        <f>POWER(FVSCHEDULE(1,C8:C23),1/COUNT(C8:C23))-1</f>
        <v>0.11127447971593041</v>
      </c>
      <c r="D186" s="1">
        <f>POWER(FVSCHEDULE(1,D8:D23),1/COUNT(D8:D23))-1</f>
        <v>0.08240077358438791</v>
      </c>
      <c r="E186" s="1">
        <f>POWER(FVSCHEDULE(1,E8:E23),1/COUNT(E8:E23))-1</f>
        <v>0.10275802036188875</v>
      </c>
      <c r="F186" s="1">
        <f>POWER(FVSCHEDULE(1,F8:F23),1/COUNT(F8:F23))-1</f>
        <v>0.1582250260545628</v>
      </c>
      <c r="G186" s="1">
        <f>POWER(FVSCHEDULE(1,G8:G23),1/COUNT(G8:G23))-1</f>
        <v>0.14322967671104703</v>
      </c>
      <c r="H186" s="1">
        <f>POWER(FVSCHEDULE(1,H8:H23),1/COUNT(H8:H23))-1</f>
        <v>0.19220876763814188</v>
      </c>
      <c r="I186" s="1">
        <f>POWER(FVSCHEDULE(1,I8:I23),1/COUNT(I8:I23))-1</f>
        <v>0.15348434589799997</v>
      </c>
      <c r="J186" s="1">
        <f>POWER(FVSCHEDULE(1,J8:J23),1/COUNT(J8:J23))-1</f>
        <v>0.205968277707278</v>
      </c>
      <c r="K186" s="1">
        <f>POWER(FVSCHEDULE(1,K8:K23),1/COUNT(K8:K23))-1</f>
        <v>0.12157976719930641</v>
      </c>
      <c r="L186" s="1">
        <f>POWER(FVSCHEDULE(1,L8:L23),1/COUNT(L8:L23))-1</f>
        <v>0.11286006342632304</v>
      </c>
    </row>
    <row r="187" spans="1:12" ht="12.75">
      <c r="A187">
        <v>1974</v>
      </c>
      <c r="B187" s="1">
        <f>POWER(FVSCHEDULE(1,B9:B24),1/COUNT(B9:B24))-1</f>
        <v>0.08921068331377424</v>
      </c>
      <c r="C187" s="1">
        <f>POWER(FVSCHEDULE(1,C9:C24),1/COUNT(C9:C24))-1</f>
        <v>0.11333636412899573</v>
      </c>
      <c r="D187" s="1">
        <f>POWER(FVSCHEDULE(1,D9:D24),1/COUNT(D9:D24))-1</f>
        <v>0.0944702079764208</v>
      </c>
      <c r="E187" s="1">
        <f>POWER(FVSCHEDULE(1,E9:E24),1/COUNT(E9:E24))-1</f>
        <v>0.13299702679215364</v>
      </c>
      <c r="F187" s="1">
        <f>POWER(FVSCHEDULE(1,F9:F24),1/COUNT(F9:F24))-1</f>
        <v>0.17855299819886405</v>
      </c>
      <c r="G187" s="1">
        <f>POWER(FVSCHEDULE(1,G9:G24),1/COUNT(G9:G24))-1</f>
        <v>0.18627867820498323</v>
      </c>
      <c r="H187" s="1">
        <f>POWER(FVSCHEDULE(1,H9:H24),1/COUNT(H9:H24))-1</f>
        <v>0.22858784202639937</v>
      </c>
      <c r="I187" s="1">
        <f>POWER(FVSCHEDULE(1,I9:I24),1/COUNT(I9:I24))-1</f>
        <v>0.17246867893076567</v>
      </c>
      <c r="J187" s="1">
        <f>POWER(FVSCHEDULE(1,J9:J24),1/COUNT(J9:J24))-1</f>
        <v>0.23511370269666765</v>
      </c>
      <c r="K187" s="1">
        <f>POWER(FVSCHEDULE(1,K9:K24),1/COUNT(K9:K24))-1</f>
        <v>0.14690131324668232</v>
      </c>
      <c r="L187" s="1">
        <f>POWER(FVSCHEDULE(1,L9:L24),1/COUNT(L9:L24))-1</f>
        <v>0.13820318831689882</v>
      </c>
    </row>
    <row r="188" spans="1:12" ht="12.75">
      <c r="A188">
        <v>1975</v>
      </c>
      <c r="B188" s="1">
        <f>POWER(FVSCHEDULE(1,B10:B25),1/COUNT(B10:B25))-1</f>
        <v>0.08939953660880207</v>
      </c>
      <c r="C188" s="1">
        <f>POWER(FVSCHEDULE(1,C10:C25),1/COUNT(C10:C25))-1</f>
        <v>0.11422153184906692</v>
      </c>
      <c r="D188" s="1">
        <f>POWER(FVSCHEDULE(1,D10:D25),1/COUNT(D10:D25))-1</f>
        <v>0.09564016711064371</v>
      </c>
      <c r="E188" s="1">
        <f>POWER(FVSCHEDULE(1,E10:E25),1/COUNT(E10:E25))-1</f>
        <v>0.15266477458076944</v>
      </c>
      <c r="F188" s="1">
        <f>POWER(FVSCHEDULE(1,F10:F25),1/COUNT(F10:F25))-1</f>
        <v>0.1862342423753356</v>
      </c>
      <c r="G188" s="1">
        <f>POWER(FVSCHEDULE(1,G10:G25),1/COUNT(G10:G25))-1</f>
        <v>0.19333775991196012</v>
      </c>
      <c r="H188" s="1">
        <f>POWER(FVSCHEDULE(1,H10:H25),1/COUNT(H10:H25))-1</f>
        <v>0.22601643848665987</v>
      </c>
      <c r="I188" s="1">
        <f>POWER(FVSCHEDULE(1,I10:I25),1/COUNT(I10:I25))-1</f>
        <v>0.17227761409892017</v>
      </c>
      <c r="J188" s="1">
        <f>POWER(FVSCHEDULE(1,J10:J25),1/COUNT(J10:J25))-1</f>
        <v>0.24241952141440293</v>
      </c>
      <c r="K188" s="1">
        <f>POWER(FVSCHEDULE(1,K10:K25),1/COUNT(K10:K25))-1</f>
        <v>0.15770595368064177</v>
      </c>
      <c r="L188" s="1">
        <f>POWER(FVSCHEDULE(1,L10:L25),1/COUNT(L10:L25))-1</f>
        <v>0.14903435301632384</v>
      </c>
    </row>
    <row r="189" spans="1:12" ht="12.75">
      <c r="A189">
        <v>1976</v>
      </c>
      <c r="B189" s="1">
        <f>POWER(FVSCHEDULE(1,B11:B26),1/COUNT(B11:B26))-1</f>
        <v>0.0897846432236602</v>
      </c>
      <c r="C189" s="1">
        <f>POWER(FVSCHEDULE(1,C11:C26),1/COUNT(C11:C26))-1</f>
        <v>0.11868433415091006</v>
      </c>
      <c r="D189" s="1">
        <f>POWER(FVSCHEDULE(1,D11:D26),1/COUNT(D11:D26))-1</f>
        <v>0.10171448214756484</v>
      </c>
      <c r="E189" s="1">
        <f>POWER(FVSCHEDULE(1,E11:E26),1/COUNT(E11:E26))-1</f>
        <v>0.14884310054861305</v>
      </c>
      <c r="F189" s="1">
        <f>POWER(FVSCHEDULE(1,F11:F26),1/COUNT(F11:F26))-1</f>
        <v>0.17463453122558192</v>
      </c>
      <c r="G189" s="1">
        <f>POWER(FVSCHEDULE(1,G11:G26),1/COUNT(G11:G26))-1</f>
        <v>0.18322202290228096</v>
      </c>
      <c r="H189" s="1">
        <f>POWER(FVSCHEDULE(1,H11:H26),1/COUNT(H11:H26))-1</f>
        <v>0.21816098637545744</v>
      </c>
      <c r="I189" s="1">
        <f>POWER(FVSCHEDULE(1,I11:I26),1/COUNT(I11:I26))-1</f>
        <v>0.16093931826845664</v>
      </c>
      <c r="J189" s="1">
        <f>POWER(FVSCHEDULE(1,J11:J26),1/COUNT(J11:J26))-1</f>
        <v>0.22029726760820512</v>
      </c>
      <c r="K189" s="1">
        <f>POWER(FVSCHEDULE(1,K11:K26),1/COUNT(K11:K26))-1</f>
        <v>0.15335410160999796</v>
      </c>
      <c r="L189" s="1">
        <f>POWER(FVSCHEDULE(1,L11:L26),1/COUNT(L11:L26))-1</f>
        <v>0.144686615495369</v>
      </c>
    </row>
    <row r="190" spans="1:12" ht="12.75">
      <c r="A190">
        <v>1977</v>
      </c>
      <c r="B190" s="1">
        <f>POWER(FVSCHEDULE(1,B12:B27),1/COUNT(B12:B27))-1</f>
        <v>0.08900277315231109</v>
      </c>
      <c r="C190" s="1">
        <f>POWER(FVSCHEDULE(1,C12:C27),1/COUNT(C12:C27))-1</f>
        <v>0.11494806281807368</v>
      </c>
      <c r="D190" s="1">
        <f>POWER(FVSCHEDULE(1,D12:D27),1/COUNT(D12:D27))-1</f>
        <v>0.09721683687609972</v>
      </c>
      <c r="E190" s="1">
        <f>POWER(FVSCHEDULE(1,E12:E27),1/COUNT(E12:E27))-1</f>
        <v>0.13856085022271514</v>
      </c>
      <c r="F190" s="1">
        <f>POWER(FVSCHEDULE(1,F12:F27),1/COUNT(F12:F27))-1</f>
        <v>0.16154536841602374</v>
      </c>
      <c r="G190" s="1">
        <f>POWER(FVSCHEDULE(1,G12:G27),1/COUNT(G12:G27))-1</f>
        <v>0.16834044974390983</v>
      </c>
      <c r="H190" s="1">
        <f>POWER(FVSCHEDULE(1,H12:H27),1/COUNT(H12:H27))-1</f>
        <v>0.20546833623666427</v>
      </c>
      <c r="I190" s="1">
        <f>POWER(FVSCHEDULE(1,I12:I27),1/COUNT(I12:I27))-1</f>
        <v>0.14902112778680654</v>
      </c>
      <c r="J190" s="1">
        <f>POWER(FVSCHEDULE(1,J12:J27),1/COUNT(J12:J27))-1</f>
        <v>0.2129715052825596</v>
      </c>
      <c r="K190" s="1">
        <f>POWER(FVSCHEDULE(1,K12:K27),1/COUNT(K12:K27))-1</f>
        <v>0.1432679267384227</v>
      </c>
      <c r="L190" s="1">
        <f>POWER(FVSCHEDULE(1,L12:L27),1/COUNT(L12:L27))-1</f>
        <v>0.1346006373855686</v>
      </c>
    </row>
    <row r="191" spans="1:12" ht="12.75">
      <c r="A191">
        <v>1978</v>
      </c>
      <c r="B191" s="1">
        <f>POWER(FVSCHEDULE(1,B13:B28),1/COUNT(B13:B28))-1</f>
        <v>0.08762991058671443</v>
      </c>
      <c r="C191" s="1">
        <f>POWER(FVSCHEDULE(1,C13:C28),1/COUNT(C13:C28))-1</f>
        <v>0.11899522896344639</v>
      </c>
      <c r="D191" s="1">
        <f>POWER(FVSCHEDULE(1,D13:D28),1/COUNT(D13:D28))-1</f>
        <v>0.10923030806834433</v>
      </c>
      <c r="E191" s="1">
        <f>POWER(FVSCHEDULE(1,E13:E28),1/COUNT(E13:E28))-1</f>
        <v>0.15046300423611836</v>
      </c>
      <c r="F191" s="1">
        <f>POWER(FVSCHEDULE(1,F13:F28),1/COUNT(F13:F28))-1</f>
        <v>0.17439426945398395</v>
      </c>
      <c r="G191" s="1">
        <f>POWER(FVSCHEDULE(1,G13:G28),1/COUNT(G13:G28))-1</f>
        <v>0.16492655469889717</v>
      </c>
      <c r="H191" s="1">
        <f>POWER(FVSCHEDULE(1,H13:H28),1/COUNT(H13:H28))-1</f>
        <v>0.20790531403935253</v>
      </c>
      <c r="I191" s="1">
        <f>POWER(FVSCHEDULE(1,I13:I28),1/COUNT(I13:I28))-1</f>
        <v>0.15368433864157116</v>
      </c>
      <c r="J191" s="1">
        <f>POWER(FVSCHEDULE(1,J13:J28),1/COUNT(J13:J28))-1</f>
        <v>0.2205717745112199</v>
      </c>
      <c r="K191" s="1">
        <f>POWER(FVSCHEDULE(1,K13:K28),1/COUNT(K13:K28))-1</f>
        <v>0.15065842235204263</v>
      </c>
      <c r="L191" s="1">
        <f>POWER(FVSCHEDULE(1,L13:L28),1/COUNT(L13:L28))-1</f>
        <v>0.14199395917296598</v>
      </c>
    </row>
    <row r="192" spans="1:12" ht="12.75">
      <c r="A192">
        <v>1979</v>
      </c>
      <c r="B192" s="1">
        <f>POWER(FVSCHEDULE(1,B14:B29),1/COUNT(B14:B29))-1</f>
        <v>0.0854432733065631</v>
      </c>
      <c r="C192" s="1">
        <f>POWER(FVSCHEDULE(1,C14:C29),1/COUNT(C14:C29))-1</f>
        <v>0.11299231582086366</v>
      </c>
      <c r="D192" s="1">
        <f>POWER(FVSCHEDULE(1,D14:D29),1/COUNT(D14:D29))-1</f>
        <v>0.10444756249011888</v>
      </c>
      <c r="E192" s="1">
        <f>POWER(FVSCHEDULE(1,E14:E29),1/COUNT(E14:E29))-1</f>
        <v>0.1468019494709205</v>
      </c>
      <c r="F192" s="1">
        <f>POWER(FVSCHEDULE(1,F14:F29),1/COUNT(F14:F29))-1</f>
        <v>0.1663511148985648</v>
      </c>
      <c r="G192" s="1">
        <f>POWER(FVSCHEDULE(1,G14:G29),1/COUNT(G14:G29))-1</f>
        <v>0.15052794515884038</v>
      </c>
      <c r="H192" s="1">
        <f>POWER(FVSCHEDULE(1,H14:H29),1/COUNT(H14:H29))-1</f>
        <v>0.19399832738745837</v>
      </c>
      <c r="I192" s="1">
        <f>POWER(FVSCHEDULE(1,I14:I29),1/COUNT(I14:I29))-1</f>
        <v>0.13718153714408543</v>
      </c>
      <c r="J192" s="1">
        <f>POWER(FVSCHEDULE(1,J14:J29),1/COUNT(J14:J29))-1</f>
        <v>0.20031823522043268</v>
      </c>
      <c r="K192" s="1">
        <f>POWER(FVSCHEDULE(1,K14:K29),1/COUNT(K14:K29))-1</f>
        <v>0.14280143433320402</v>
      </c>
      <c r="L192" s="1">
        <f>POWER(FVSCHEDULE(1,L14:L29),1/COUNT(L14:L29))-1</f>
        <v>0.13413265578024647</v>
      </c>
    </row>
    <row r="193" spans="1:12" ht="12.75">
      <c r="A193">
        <v>1980</v>
      </c>
      <c r="B193" s="1">
        <f>POWER(FVSCHEDULE(1,B15:B30),1/COUNT(B15:B30))-1</f>
        <v>0.0823151827588342</v>
      </c>
      <c r="C193" s="1">
        <f>POWER(FVSCHEDULE(1,C15:C30),1/COUNT(C15:C30))-1</f>
        <v>0.11229785387962354</v>
      </c>
      <c r="D193" s="1">
        <f>POWER(FVSCHEDULE(1,D15:D30),1/COUNT(D15:D30))-1</f>
        <v>0.12446748762266413</v>
      </c>
      <c r="E193" s="1">
        <f>POWER(FVSCHEDULE(1,E15:E30),1/COUNT(E15:E30))-1</f>
        <v>0.15736083574865645</v>
      </c>
      <c r="F193" s="1">
        <f>POWER(FVSCHEDULE(1,F15:F30),1/COUNT(F15:F30))-1</f>
        <v>0.17450609316354604</v>
      </c>
      <c r="G193" s="1">
        <f>POWER(FVSCHEDULE(1,G15:G30),1/COUNT(G15:G30))-1</f>
        <v>0.1460297081607027</v>
      </c>
      <c r="H193" s="1">
        <f>POWER(FVSCHEDULE(1,H15:H30),1/COUNT(H15:H30))-1</f>
        <v>0.18914874898468126</v>
      </c>
      <c r="I193" s="1">
        <f>POWER(FVSCHEDULE(1,I15:I30),1/COUNT(I15:I30))-1</f>
        <v>0.14261161023800173</v>
      </c>
      <c r="J193" s="1">
        <f>POWER(FVSCHEDULE(1,J15:J30),1/COUNT(J15:J30))-1</f>
        <v>0.2052643251621864</v>
      </c>
      <c r="K193" s="1">
        <f>POWER(FVSCHEDULE(1,K15:K30),1/COUNT(K15:K30))-1</f>
        <v>0.1500373194678304</v>
      </c>
      <c r="L193" s="1">
        <f>POWER(FVSCHEDULE(1,L15:L30),1/COUNT(L15:L30))-1</f>
        <v>0.1413643628081378</v>
      </c>
    </row>
    <row r="194" spans="1:12" ht="12.75">
      <c r="A194">
        <v>1981</v>
      </c>
      <c r="B194" s="1">
        <f>POWER(FVSCHEDULE(1,B16:B31),1/COUNT(B16:B31))-1</f>
        <v>0.07767102248043867</v>
      </c>
      <c r="C194" s="1">
        <f>POWER(FVSCHEDULE(1,C16:C31),1/COUNT(C16:C31))-1</f>
        <v>0.11139116451007891</v>
      </c>
      <c r="D194" s="1">
        <f>POWER(FVSCHEDULE(1,D16:D31),1/COUNT(D16:D31))-1</f>
        <v>0.1267032687720817</v>
      </c>
      <c r="E194" s="1">
        <f>POWER(FVSCHEDULE(1,E16:E31),1/COUNT(E16:E31))-1</f>
        <v>0.15181157174913484</v>
      </c>
      <c r="F194" s="1">
        <f>POWER(FVSCHEDULE(1,F16:F31),1/COUNT(F16:F31))-1</f>
        <v>0.1768034503773075</v>
      </c>
      <c r="G194" s="1">
        <f>POWER(FVSCHEDULE(1,G16:G31),1/COUNT(G16:G31))-1</f>
        <v>0.13265444518277936</v>
      </c>
      <c r="H194" s="1">
        <f>POWER(FVSCHEDULE(1,H16:H31),1/COUNT(H16:H31))-1</f>
        <v>0.1851339701938033</v>
      </c>
      <c r="I194" s="1">
        <f>POWER(FVSCHEDULE(1,I16:I31),1/COUNT(I16:I31))-1</f>
        <v>0.13246896028943556</v>
      </c>
      <c r="J194" s="1">
        <f>POWER(FVSCHEDULE(1,J16:J31),1/COUNT(J16:J31))-1</f>
        <v>0.19847326128595744</v>
      </c>
      <c r="K194" s="1">
        <f>POWER(FVSCHEDULE(1,K16:K31),1/COUNT(K16:K31))-1</f>
        <v>0.14361645143333135</v>
      </c>
      <c r="L194" s="1">
        <f>POWER(FVSCHEDULE(1,L16:L31),1/COUNT(L16:L31))-1</f>
        <v>0.13494618906159062</v>
      </c>
    </row>
    <row r="195" spans="1:12" ht="12.75">
      <c r="A195">
        <v>1982</v>
      </c>
      <c r="B195" s="1">
        <f>POWER(FVSCHEDULE(1,B17:B32),1/COUNT(B17:B32))-1</f>
        <v>0.07031912535342122</v>
      </c>
      <c r="C195" s="1">
        <f>POWER(FVSCHEDULE(1,C17:C32),1/COUNT(C17:C32))-1</f>
        <v>0.10209778731593144</v>
      </c>
      <c r="D195" s="1">
        <f>POWER(FVSCHEDULE(1,D17:D32),1/COUNT(D17:D32))-1</f>
        <v>0.13580527812717347</v>
      </c>
      <c r="E195" s="1">
        <f>POWER(FVSCHEDULE(1,E17:E32),1/COUNT(E17:E32))-1</f>
        <v>0.17626800326562497</v>
      </c>
      <c r="F195" s="1">
        <f>POWER(FVSCHEDULE(1,F17:F32),1/COUNT(F17:F32))-1</f>
        <v>0.18725553918281101</v>
      </c>
      <c r="G195" s="1">
        <f>POWER(FVSCHEDULE(1,G17:G32),1/COUNT(G17:G32))-1</f>
        <v>0.14925202896527812</v>
      </c>
      <c r="H195" s="1">
        <f>POWER(FVSCHEDULE(1,H17:H32),1/COUNT(H17:H32))-1</f>
        <v>0.19769238519190857</v>
      </c>
      <c r="I195" s="1">
        <f>POWER(FVSCHEDULE(1,I17:I32),1/COUNT(I17:I32))-1</f>
        <v>0.13791854633078637</v>
      </c>
      <c r="J195" s="1">
        <f>POWER(FVSCHEDULE(1,J17:J32),1/COUNT(J17:J32))-1</f>
        <v>0.18662211895194436</v>
      </c>
      <c r="K195" s="1">
        <f>POWER(FVSCHEDULE(1,K17:K32),1/COUNT(K17:K32))-1</f>
        <v>0.15913480838552418</v>
      </c>
      <c r="L195" s="1">
        <f>POWER(FVSCHEDULE(1,L17:L32),1/COUNT(L17:L32))-1</f>
        <v>0.1504691578965045</v>
      </c>
    </row>
    <row r="196" spans="1:12" ht="12.75">
      <c r="A196">
        <v>1983</v>
      </c>
      <c r="B196" s="1">
        <f>POWER(FVSCHEDULE(1,B18:B33),1/COUNT(B18:B33))-1</f>
        <v>0.06535955225968904</v>
      </c>
      <c r="C196" s="1">
        <f>POWER(FVSCHEDULE(1,C18:C33),1/COUNT(C18:C33))-1</f>
        <v>0.08708586295969734</v>
      </c>
      <c r="D196" s="1">
        <f>POWER(FVSCHEDULE(1,D18:D33),1/COUNT(D18:D33))-1</f>
        <v>0.11986253932346291</v>
      </c>
      <c r="E196" s="1">
        <f>POWER(FVSCHEDULE(1,E18:E33),1/COUNT(E18:E33))-1</f>
        <v>0.18052858511362824</v>
      </c>
      <c r="F196" s="1">
        <f>POWER(FVSCHEDULE(1,F18:F33),1/COUNT(F18:F33))-1</f>
        <v>0.17964291805641097</v>
      </c>
      <c r="G196" s="1">
        <f>POWER(FVSCHEDULE(1,G18:G33),1/COUNT(G18:G33))-1</f>
        <v>0.13176966891329434</v>
      </c>
      <c r="H196" s="1">
        <f>POWER(FVSCHEDULE(1,H18:H33),1/COUNT(H18:H33))-1</f>
        <v>0.1686784069094749</v>
      </c>
      <c r="I196" s="1">
        <f>POWER(FVSCHEDULE(1,I18:I33),1/COUNT(I18:I33))-1</f>
        <v>0.15125823949149786</v>
      </c>
      <c r="J196" s="1">
        <f>POWER(FVSCHEDULE(1,J18:J33),1/COUNT(J18:J33))-1</f>
        <v>0.19510238107792954</v>
      </c>
      <c r="K196" s="1">
        <f>POWER(FVSCHEDULE(1,K18:K33),1/COUNT(K18:K33))-1</f>
        <v>0.15734540079298243</v>
      </c>
      <c r="L196" s="1">
        <f>POWER(FVSCHEDULE(1,L18:L33),1/COUNT(L18:L33))-1</f>
        <v>0.14868031248235303</v>
      </c>
    </row>
    <row r="197" spans="1:12" ht="12.75">
      <c r="A197">
        <v>1984</v>
      </c>
      <c r="B197" s="1">
        <f>POWER(FVSCHEDULE(1,B19:B34),1/COUNT(B19:B34))-1</f>
        <v>0.06287068692357267</v>
      </c>
      <c r="C197" s="1">
        <f>POWER(FVSCHEDULE(1,C19:C34),1/COUNT(C19:C34))-1</f>
        <v>0.08488518364131514</v>
      </c>
      <c r="D197" s="1">
        <f>POWER(FVSCHEDULE(1,D19:D34),1/COUNT(D19:D34))-1</f>
        <v>0.11366952110463924</v>
      </c>
      <c r="E197" s="1">
        <f>POWER(FVSCHEDULE(1,E19:E34),1/COUNT(E19:E34))-1</f>
        <v>0.18012399880100993</v>
      </c>
      <c r="F197" s="1">
        <f>POWER(FVSCHEDULE(1,F19:F34),1/COUNT(F19:F34))-1</f>
        <v>0.16805251801282362</v>
      </c>
      <c r="G197" s="1">
        <f>POWER(FVSCHEDULE(1,G19:G34),1/COUNT(G19:G34))-1</f>
        <v>0.12452005077800687</v>
      </c>
      <c r="H197" s="1">
        <f>POWER(FVSCHEDULE(1,H19:H34),1/COUNT(H19:H34))-1</f>
        <v>0.1412328002718357</v>
      </c>
      <c r="I197" s="1">
        <f>POWER(FVSCHEDULE(1,I19:I34),1/COUNT(I19:I34))-1</f>
        <v>0.15400074898119165</v>
      </c>
      <c r="J197" s="1">
        <f>POWER(FVSCHEDULE(1,J19:J34),1/COUNT(J19:J34))-1</f>
        <v>0.18596257478841594</v>
      </c>
      <c r="K197" s="1">
        <f>POWER(FVSCHEDULE(1,K19:K34),1/COUNT(K19:K34))-1</f>
        <v>0.15562466442487377</v>
      </c>
      <c r="L197" s="1">
        <f>POWER(FVSCHEDULE(1,L19:L34),1/COUNT(L19:L34))-1</f>
        <v>0.14696011725357683</v>
      </c>
    </row>
    <row r="198" spans="1:12" ht="12.75">
      <c r="A198">
        <v>1985</v>
      </c>
      <c r="B198" s="1">
        <f>POWER(FVSCHEDULE(1,B20:B35),1/COUNT(B20:B35))-1</f>
        <v>0.06023970308798465</v>
      </c>
      <c r="C198" s="1">
        <f>POWER(FVSCHEDULE(1,C20:C35),1/COUNT(C20:C35))-1</f>
        <v>0.0834160535106856</v>
      </c>
      <c r="D198" s="1">
        <f>POWER(FVSCHEDULE(1,D20:D35),1/COUNT(D20:D35))-1</f>
        <v>0.11434739528213345</v>
      </c>
      <c r="E198" s="1">
        <f>POWER(FVSCHEDULE(1,E20:E35),1/COUNT(E20:E35))-1</f>
        <v>0.16712772315742597</v>
      </c>
      <c r="F198" s="1">
        <f>POWER(FVSCHEDULE(1,F20:F35),1/COUNT(F20:F35))-1</f>
        <v>0.15924779763163643</v>
      </c>
      <c r="G198" s="1">
        <f>POWER(FVSCHEDULE(1,G20:G35),1/COUNT(G20:G35))-1</f>
        <v>0.12939060735405672</v>
      </c>
      <c r="H198" s="1">
        <f>POWER(FVSCHEDULE(1,H20:H35),1/COUNT(H20:H35))-1</f>
        <v>0.15262874967126927</v>
      </c>
      <c r="I198" s="1">
        <f>POWER(FVSCHEDULE(1,I20:I35),1/COUNT(I20:I35))-1</f>
        <v>0.13810095559529634</v>
      </c>
      <c r="J198" s="1">
        <f>POWER(FVSCHEDULE(1,J20:J35),1/COUNT(J20:J35))-1</f>
        <v>0.1804273221133299</v>
      </c>
      <c r="K198" s="1">
        <f>POWER(FVSCHEDULE(1,K20:K35),1/COUNT(K20:K35))-1</f>
        <v>0.14774931783705414</v>
      </c>
      <c r="L198" s="1">
        <f>POWER(FVSCHEDULE(1,L20:L35),1/COUNT(L20:L35))-1</f>
        <v>0.13907608275693084</v>
      </c>
    </row>
    <row r="199" spans="1:12" ht="12.75">
      <c r="A199">
        <v>1986</v>
      </c>
      <c r="B199" s="1">
        <f>POWER(FVSCHEDULE(1,B21:B36),1/COUNT(B21:B36))-1</f>
        <v>0.057428549688655295</v>
      </c>
      <c r="C199" s="1">
        <f>POWER(FVSCHEDULE(1,C21:C36),1/COUNT(C21:C36))-1</f>
        <v>0.07377357717647848</v>
      </c>
      <c r="D199" s="1">
        <f>POWER(FVSCHEDULE(1,D21:D36),1/COUNT(D21:D36))-1</f>
        <v>0.10109001195481238</v>
      </c>
      <c r="E199" s="1">
        <f>POWER(FVSCHEDULE(1,E21:E36),1/COUNT(E21:E36))-1</f>
        <v>0.1371900109439601</v>
      </c>
      <c r="F199" s="1">
        <f>POWER(FVSCHEDULE(1,F21:F36),1/COUNT(F21:F36))-1</f>
        <v>0.1346082980249219</v>
      </c>
      <c r="G199" s="1">
        <f>POWER(FVSCHEDULE(1,G21:G36),1/COUNT(G21:G36))-1</f>
        <v>0.11370704175894608</v>
      </c>
      <c r="H199" s="1">
        <f>POWER(FVSCHEDULE(1,H21:H36),1/COUNT(H21:H36))-1</f>
        <v>0.13816654891475055</v>
      </c>
      <c r="I199" s="1">
        <f>POWER(FVSCHEDULE(1,I21:I36),1/COUNT(I21:I36))-1</f>
        <v>0.09077647777125986</v>
      </c>
      <c r="J199" s="1">
        <f>POWER(FVSCHEDULE(1,J21:J36),1/COUNT(J21:J36))-1</f>
        <v>0.131296088458843</v>
      </c>
      <c r="K199" s="1">
        <f>POWER(FVSCHEDULE(1,K21:K36),1/COUNT(K21:K36))-1</f>
        <v>0.12122747014365576</v>
      </c>
      <c r="L199" s="1">
        <f>POWER(FVSCHEDULE(1,L21:L36),1/COUNT(L21:L36))-1</f>
        <v>0.11254953001634038</v>
      </c>
    </row>
    <row r="200" spans="1:12" ht="12.75">
      <c r="A200">
        <v>1987</v>
      </c>
      <c r="B200" s="1">
        <f>POWER(FVSCHEDULE(1,B22:B37),1/COUNT(B22:B37))-1</f>
        <v>0.05419969949345793</v>
      </c>
      <c r="C200" s="1">
        <f>POWER(FVSCHEDULE(1,C22:C37),1/COUNT(C22:C37))-1</f>
        <v>0.07072090317280333</v>
      </c>
      <c r="D200" s="1">
        <f>POWER(FVSCHEDULE(1,D22:D37),1/COUNT(D22:D37))-1</f>
        <v>0.09525312059023983</v>
      </c>
      <c r="E200" s="1">
        <f>POWER(FVSCHEDULE(1,E22:E37),1/COUNT(E22:E37))-1</f>
        <v>0.10827637735806284</v>
      </c>
      <c r="F200" s="1">
        <f>POWER(FVSCHEDULE(1,F22:F37),1/COUNT(F22:F37))-1</f>
        <v>0.10770336696044835</v>
      </c>
      <c r="G200" s="1">
        <f>POWER(FVSCHEDULE(1,G22:G37),1/COUNT(G22:G37))-1</f>
        <v>0.0930683351011321</v>
      </c>
      <c r="H200" s="1">
        <f>POWER(FVSCHEDULE(1,H22:H37),1/COUNT(H22:H37))-1</f>
        <v>0.11711204520198137</v>
      </c>
      <c r="I200" s="1">
        <f>POWER(FVSCHEDULE(1,I22:I37),1/COUNT(I22:I37))-1</f>
        <v>0.04505328678120635</v>
      </c>
      <c r="J200" s="1">
        <f>POWER(FVSCHEDULE(1,J22:J37),1/COUNT(J22:J37))-1</f>
        <v>0.0882387796500963</v>
      </c>
      <c r="K200" s="1">
        <f>POWER(FVSCHEDULE(1,K22:K37),1/COUNT(K22:K37))-1</f>
        <v>0.09584531167606292</v>
      </c>
      <c r="L200" s="1">
        <f>POWER(FVSCHEDULE(1,L22:L37),1/COUNT(L22:L37))-1</f>
        <v>0.08715434744491501</v>
      </c>
    </row>
    <row r="201" spans="1:12" ht="12.75">
      <c r="A201">
        <v>1988</v>
      </c>
      <c r="B201" s="1">
        <f>POWER(FVSCHEDULE(1,B23:B38),1/COUNT(B23:B38))-1</f>
        <v>0.050705331239496054</v>
      </c>
      <c r="C201" s="1">
        <f>POWER(FVSCHEDULE(1,C23:C38),1/COUNT(C23:C38))-1</f>
        <v>0.07012240400940484</v>
      </c>
      <c r="D201" s="1">
        <f>POWER(FVSCHEDULE(1,D23:D38),1/COUNT(D23:D38))-1</f>
        <v>0.09894336934687442</v>
      </c>
      <c r="E201" s="1">
        <f>POWER(FVSCHEDULE(1,E23:E38),1/COUNT(E23:E38))-1</f>
        <v>0.12222137944528977</v>
      </c>
      <c r="F201" s="1">
        <f>POWER(FVSCHEDULE(1,F23:F38),1/COUNT(F23:F38))-1</f>
        <v>0.1256243483143178</v>
      </c>
      <c r="G201" s="1">
        <f>POWER(FVSCHEDULE(1,G23:G38),1/COUNT(G23:G38))-1</f>
        <v>0.1259005625865044</v>
      </c>
      <c r="H201" s="1">
        <f>POWER(FVSCHEDULE(1,H23:H38),1/COUNT(H23:H38))-1</f>
        <v>0.14405173394916027</v>
      </c>
      <c r="I201" s="1">
        <f>POWER(FVSCHEDULE(1,I23:I38),1/COUNT(I23:I38))-1</f>
        <v>0.05285217793446573</v>
      </c>
      <c r="J201" s="1">
        <f>POWER(FVSCHEDULE(1,J23:J38),1/COUNT(J23:J38))-1</f>
        <v>0.09358421536004058</v>
      </c>
      <c r="K201" s="1">
        <f>POWER(FVSCHEDULE(1,K23:K38),1/COUNT(K23:K38))-1</f>
        <v>0.1093361824037864</v>
      </c>
      <c r="L201" s="1">
        <f>POWER(FVSCHEDULE(1,L23:L38),1/COUNT(L23:L38))-1</f>
        <v>0.10063947721604638</v>
      </c>
    </row>
  </sheetData>
  <printOptions/>
  <pageMargins left="0.75" right="0.75" top="1" bottom="1" header="0.5" footer="0.5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Munsil</dc:creator>
  <cp:keywords/>
  <dc:description/>
  <cp:lastModifiedBy>Don Munsil</cp:lastModifiedBy>
  <cp:lastPrinted>2003-11-09T19:35:42Z</cp:lastPrinted>
  <dcterms:created xsi:type="dcterms:W3CDTF">1999-03-16T02:30:15Z</dcterms:created>
  <dcterms:modified xsi:type="dcterms:W3CDTF">2004-04-22T16:58:11Z</dcterms:modified>
  <cp:category/>
  <cp:version/>
  <cp:contentType/>
  <cp:contentStatus/>
</cp:coreProperties>
</file>