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<sst xmlns="http://schemas.openxmlformats.org/spreadsheetml/2006/main" count="31" uniqueCount="22">
  <si>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LC750</t>
  </si>
  <si>
    <t>SC1750</t>
  </si>
  <si>
    <t>Contrary</t>
  </si>
  <si>
    <t>LC</t>
  </si>
  <si>
    <t>SC</t>
  </si>
  <si>
    <t>Total</t>
  </si>
  <si>
    <t>Momentum</t>
  </si>
  <si>
    <t>Rebalance</t>
  </si>
  <si>
    <t>All LC</t>
  </si>
  <si>
    <t>All SC</t>
  </si>
  <si>
    <t>Begin Date:</t>
  </si>
  <si>
    <t>(Add to index w/highest prev ret.)</t>
  </si>
  <si>
    <t>(Add to index w/lowest prev ret.)</t>
  </si>
  <si>
    <t>Equal</t>
  </si>
  <si>
    <t>(Add half to both)</t>
  </si>
  <si>
    <t>(Rebalance to 50/50, add half to both)</t>
  </si>
  <si>
    <t xml:space="preserve">Quick instructions: Enter inputs in yellow, read totals in boxed areas. </t>
  </si>
  <si>
    <t>Green background shows the higher of two compared columns.</t>
  </si>
  <si>
    <t>(compare to contrary)</t>
  </si>
  <si>
    <t>(compare to momentum)</t>
  </si>
  <si>
    <t>Begin Amt:</t>
  </si>
  <si>
    <t>Add Amt: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</si>
</sst>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workbookViewId="0" topLeftCell="A1">
      <selection activeCell="B5" sqref="B5"/>
    </sheetView>
  </sheetViews>
  <sheetFormatPr defaultColWidth="9.140625" defaultRowHeight="12.75"/>
  <cols>
    <col min="1" max="1" width="11.421875" style="0" customWidth="1"/>
    <col min="4" max="4" width="3.8515625" style="0" customWidth="1"/>
    <col min="8" max="8" width="3.7109375" style="0" customWidth="1"/>
    <col min="12" max="12" width="3.57421875" style="0" customWidth="1"/>
    <col min="16" max="16" width="3.7109375" style="0" customWidth="1"/>
    <col min="20" max="20" width="3.140625" style="0" customWidth="1"/>
    <col min="22" max="22" width="3.57421875" style="0" customWidth="1"/>
  </cols>
  <sheetData>
    <row r="1" ht="12.75">
      <c r="A1" t="s">
        <v>16</v>
      </c>
    </row>
    <row r="2" ht="12.75">
      <c r="A2" t="s">
        <v>17</v>
      </c>
    </row>
    <row r="4" spans="1:2" ht="12.75">
      <c r="A4" s="3" t="s">
        <v>10</v>
      </c>
      <c r="B4" s="5">
        <v>28670</v>
      </c>
    </row>
    <row r="5" spans="1:23" ht="12.75">
      <c r="A5" s="3" t="s">
        <v>20</v>
      </c>
      <c r="B5" s="6">
        <v>100</v>
      </c>
      <c r="E5" t="s">
        <v>6</v>
      </c>
      <c r="I5" t="s">
        <v>2</v>
      </c>
      <c r="M5" t="s">
        <v>13</v>
      </c>
      <c r="Q5" t="s">
        <v>7</v>
      </c>
      <c r="U5" t="s">
        <v>8</v>
      </c>
      <c r="W5" t="s">
        <v>9</v>
      </c>
    </row>
    <row r="6" spans="1:17" ht="12.75">
      <c r="A6" s="3" t="s">
        <v>21</v>
      </c>
      <c r="B6" s="6">
        <v>100</v>
      </c>
      <c r="E6" t="s">
        <v>11</v>
      </c>
      <c r="I6" t="s">
        <v>12</v>
      </c>
      <c r="M6" t="s">
        <v>14</v>
      </c>
      <c r="Q6" t="s">
        <v>15</v>
      </c>
    </row>
    <row r="7" spans="1:9" ht="12.75">
      <c r="A7" s="3"/>
      <c r="E7" t="s">
        <v>18</v>
      </c>
      <c r="I7" t="s">
        <v>19</v>
      </c>
    </row>
    <row r="8" spans="2:19" ht="12.75">
      <c r="B8" s="3" t="s">
        <v>0</v>
      </c>
      <c r="C8" s="3" t="s">
        <v>1</v>
      </c>
      <c r="E8" s="3" t="s">
        <v>3</v>
      </c>
      <c r="F8" s="3" t="s">
        <v>4</v>
      </c>
      <c r="G8" s="3" t="s">
        <v>5</v>
      </c>
      <c r="I8" s="3" t="s">
        <v>3</v>
      </c>
      <c r="J8" s="3" t="s">
        <v>4</v>
      </c>
      <c r="K8" s="3" t="s">
        <v>5</v>
      </c>
      <c r="M8" s="3" t="s">
        <v>3</v>
      </c>
      <c r="N8" s="3" t="s">
        <v>4</v>
      </c>
      <c r="O8" s="3" t="s">
        <v>5</v>
      </c>
      <c r="Q8" s="3" t="s">
        <v>3</v>
      </c>
      <c r="R8" s="3" t="s">
        <v>4</v>
      </c>
      <c r="S8" s="3" t="s">
        <v>5</v>
      </c>
    </row>
    <row r="9" spans="1:23" ht="12.75">
      <c r="A9" s="1">
        <v>28670</v>
      </c>
      <c r="E9" s="4">
        <f>IF($A9&lt;$B$4,"",IF($A9=$B$4,$B$5/2,E8*(1+B9)+IF(B9&gt;C9,$B$6,0)))</f>
        <v>50</v>
      </c>
      <c r="F9" s="4">
        <f>IF($A9&lt;$B$4,"",IF($A9=$B$4,$B$5/2,F8*(1+C9)+IF(C9&gt;B9,$B$6,0)))</f>
        <v>50</v>
      </c>
      <c r="G9" s="4">
        <f>IF($A9&lt;$B$4,"",SUM(E9:F9))</f>
        <v>100</v>
      </c>
      <c r="I9" s="4">
        <f>IF($A9&lt;$B$4,"",IF($A9=$B$4,$B$5/2,I8*(1+$B9)+IF($B9&lt;$C9,$B$6,0)))</f>
        <v>50</v>
      </c>
      <c r="J9" s="4">
        <f>IF($A9&lt;$B$4,"",IF($A9=$B$4,$B$5/2,J8*(1+$C9)+IF($C9&lt;$B9,$B$6,0)))</f>
        <v>50</v>
      </c>
      <c r="K9" s="4">
        <f>IF($A9&lt;$B$4,"",SUM(I9:J9))</f>
        <v>100</v>
      </c>
      <c r="L9" s="4"/>
      <c r="M9" s="4">
        <f>IF($A9&lt;$B$4,"",IF($A9=$B$4,$B$5/2,M8*(1+$B9)+$B$6/2))</f>
        <v>50</v>
      </c>
      <c r="N9" s="4">
        <f>IF($A9&lt;$B$4,"",IF($A9=$B$4,$B$5/2,N8*(1+$C9)+$B$6/2))</f>
        <v>50</v>
      </c>
      <c r="O9" s="4">
        <f>IF($A9&lt;$B$4,"",SUM(M9:N9))</f>
        <v>100</v>
      </c>
      <c r="P9" s="4"/>
      <c r="Q9" s="4">
        <f>IF($A9&lt;$B$4,"",IF($A9=$B$4,$B$5/2,(S8/2)*(1+$B9)+$B$6/2))</f>
        <v>50</v>
      </c>
      <c r="R9" s="4">
        <f>IF($A9&lt;$B$4,"",IF($A9=$B$4,$B$5/2,(S8/2)*(1+$C9)+$B$6/2))</f>
        <v>50</v>
      </c>
      <c r="S9" s="4">
        <f>IF($A9&lt;$B$4,"",SUM(Q9:R9))</f>
        <v>100</v>
      </c>
      <c r="U9">
        <f>IF($A9&lt;$B$4,"",IF($A9=$B$4,$B$5,U8*(1+B9)+$B$6))</f>
        <v>100</v>
      </c>
      <c r="W9">
        <f>IF($A9&lt;$B$4,"",IF($A9=$B$4,$B$5,W8*(1+C9)+$B$6))</f>
        <v>100</v>
      </c>
    </row>
    <row r="10" spans="1:23" ht="12.75">
      <c r="A10" s="1">
        <v>28762</v>
      </c>
      <c r="B10" s="2">
        <v>0.08856</v>
      </c>
      <c r="C10" s="2">
        <v>0.12602</v>
      </c>
      <c r="E10" s="4">
        <f>IF($A10&lt;$B$4,"",IF($A10=$B$4,$B$5/2,E9*(1+B10)+IF(B10&gt;C10,$B$6,0)))</f>
        <v>54.428</v>
      </c>
      <c r="F10" s="4">
        <f aca="true" t="shared" si="0" ref="F10:F73">IF($A10&lt;$B$4,"",IF($A10=$B$4,$B$5/2,F9*(1+C10)+IF(C10&gt;B10,$B$6,0)))</f>
        <v>156.301</v>
      </c>
      <c r="G10" s="4">
        <f aca="true" t="shared" si="1" ref="G10:G73">IF($A10&lt;$B$4,"",SUM(E10:F10))</f>
        <v>210.72899999999998</v>
      </c>
      <c r="I10" s="4">
        <f>IF($A10&lt;$B$4,"",IF($A10=$B$4,$B$5/2,I9*(1+$B10)+IF($B10&lt;$C10,$B$6,0)))</f>
        <v>154.428</v>
      </c>
      <c r="J10" s="4">
        <f aca="true" t="shared" si="2" ref="J10:J73">IF($A10&lt;$B$4,"",IF($A10=$B$4,$B$5/2,J9*(1+$C10)+IF($C10&lt;$B10,$B$6,0)))</f>
        <v>56.301</v>
      </c>
      <c r="K10" s="4">
        <f aca="true" t="shared" si="3" ref="K10:K73">IF($A10&lt;$B$4,"",SUM(I10:J10))</f>
        <v>210.72899999999998</v>
      </c>
      <c r="L10" s="4"/>
      <c r="M10" s="4">
        <f>IF($A10&lt;$B$4,"",IF($A10=$B$4,$B$5/2,M9*(1+$B10)+$B$6/2))</f>
        <v>104.428</v>
      </c>
      <c r="N10" s="4">
        <f aca="true" t="shared" si="4" ref="N10:N73">IF($A10&lt;$B$4,"",IF($A10=$B$4,$B$5/2,N9*(1+$C10)+$B$6/2))</f>
        <v>106.301</v>
      </c>
      <c r="O10" s="4">
        <f aca="true" t="shared" si="5" ref="O10:O73">IF($A10&lt;$B$4,"",SUM(M10:N10))</f>
        <v>210.72899999999998</v>
      </c>
      <c r="P10" s="4"/>
      <c r="Q10" s="4">
        <f>IF($A10&lt;$B$4,"",IF($A10=$B$4,$B$5/2,(S9/2)*(1+$B10)+$B$6/2))</f>
        <v>104.428</v>
      </c>
      <c r="R10" s="4">
        <f aca="true" t="shared" si="6" ref="R10:R73">IF($A10&lt;$B$4,"",IF($A10=$B$4,$B$5/2,(S9/2)*(1+$C10)+$B$6/2))</f>
        <v>106.301</v>
      </c>
      <c r="S10" s="4">
        <f aca="true" t="shared" si="7" ref="S10:S73">IF($A10&lt;$B$4,"",SUM(Q10:R10))</f>
        <v>210.72899999999998</v>
      </c>
      <c r="U10">
        <f>IF($A10&lt;$B$4,"",IF($A10=$B$4,$B$5,U9*(1+B10)+$B$6))</f>
        <v>208.856</v>
      </c>
      <c r="W10">
        <f aca="true" t="shared" si="8" ref="W10:W73">IF($A10&lt;$B$4,"",IF($A10=$B$4,$B$5,W9*(1+C10)+$B$6))</f>
        <v>212.602</v>
      </c>
    </row>
    <row r="11" spans="1:23" ht="12.75">
      <c r="A11" s="1">
        <v>28853</v>
      </c>
      <c r="B11" s="2">
        <v>-0.04902</v>
      </c>
      <c r="C11" s="2">
        <v>-0.12227</v>
      </c>
      <c r="E11" s="4">
        <f aca="true" t="shared" si="9" ref="E11:E73">IF($A11&lt;$B$4,"",IF($A11=$B$4,$B$5/2,E10*(1+B11)+IF(B11&gt;C11,$B$6,0)))</f>
        <v>151.75993943999998</v>
      </c>
      <c r="F11" s="4">
        <f t="shared" si="0"/>
        <v>137.19007673</v>
      </c>
      <c r="G11" s="4">
        <f t="shared" si="1"/>
        <v>288.95001616999997</v>
      </c>
      <c r="I11" s="4">
        <f aca="true" t="shared" si="10" ref="I11:I73">IF($A11&lt;$B$4,"",IF($A11=$B$4,$B$5/2,I10*(1+$B11)+IF($B11&lt;$C11,$B$6,0)))</f>
        <v>146.85793944</v>
      </c>
      <c r="J11" s="4">
        <f t="shared" si="2"/>
        <v>149.41707673000002</v>
      </c>
      <c r="K11" s="4">
        <f t="shared" si="3"/>
        <v>296.27501617</v>
      </c>
      <c r="L11" s="4"/>
      <c r="M11" s="4">
        <f aca="true" t="shared" si="11" ref="M11:M73">IF($A11&lt;$B$4,"",IF($A11=$B$4,$B$5/2,M10*(1+$B11)+$B$6/2))</f>
        <v>149.30893944000002</v>
      </c>
      <c r="N11" s="4">
        <f t="shared" si="4"/>
        <v>143.30357673</v>
      </c>
      <c r="O11" s="4">
        <f t="shared" si="5"/>
        <v>292.61251617000005</v>
      </c>
      <c r="P11" s="4"/>
      <c r="Q11" s="4">
        <f aca="true" t="shared" si="12" ref="Q11:Q73">IF($A11&lt;$B$4,"",IF($A11=$B$4,$B$5/2,(S10/2)*(1+$B11)+$B$6/2))</f>
        <v>150.19953221</v>
      </c>
      <c r="R11" s="4">
        <f t="shared" si="6"/>
        <v>142.481582585</v>
      </c>
      <c r="S11" s="4">
        <f t="shared" si="7"/>
        <v>292.681114795</v>
      </c>
      <c r="U11">
        <f aca="true" t="shared" si="13" ref="U11:U73">IF($A11&lt;$B$4,"",IF($A11=$B$4,$B$5,U10*(1+B11)+$B$6))</f>
        <v>298.61787888000003</v>
      </c>
      <c r="W11">
        <f t="shared" si="8"/>
        <v>286.60715346</v>
      </c>
    </row>
    <row r="12" spans="1:23" ht="12.75">
      <c r="A12" s="1">
        <v>28944</v>
      </c>
      <c r="B12" s="2">
        <v>0.0746</v>
      </c>
      <c r="C12" s="2">
        <v>0.15884</v>
      </c>
      <c r="E12" s="4">
        <f t="shared" si="9"/>
        <v>163.081230922224</v>
      </c>
      <c r="F12" s="4">
        <f t="shared" si="0"/>
        <v>258.9813485177932</v>
      </c>
      <c r="G12" s="4">
        <f t="shared" si="1"/>
        <v>422.0625794400172</v>
      </c>
      <c r="I12" s="4">
        <f t="shared" si="10"/>
        <v>257.813541722224</v>
      </c>
      <c r="J12" s="4">
        <f t="shared" si="2"/>
        <v>173.15048519779324</v>
      </c>
      <c r="K12" s="4">
        <f t="shared" si="3"/>
        <v>430.9640269200172</v>
      </c>
      <c r="L12" s="4"/>
      <c r="M12" s="4">
        <f t="shared" si="11"/>
        <v>210.44738632222402</v>
      </c>
      <c r="N12" s="4">
        <f t="shared" si="4"/>
        <v>216.0659168577932</v>
      </c>
      <c r="O12" s="4">
        <f t="shared" si="5"/>
        <v>426.51330318001726</v>
      </c>
      <c r="P12" s="4"/>
      <c r="Q12" s="4">
        <f t="shared" si="12"/>
        <v>207.25756297935348</v>
      </c>
      <c r="R12" s="4">
        <f t="shared" si="6"/>
        <v>219.58529153451892</v>
      </c>
      <c r="S12" s="4">
        <f t="shared" si="7"/>
        <v>426.8428545138724</v>
      </c>
      <c r="U12">
        <f t="shared" si="13"/>
        <v>420.89477264444804</v>
      </c>
      <c r="W12">
        <f t="shared" si="8"/>
        <v>432.1318337155864</v>
      </c>
    </row>
    <row r="13" spans="1:23" ht="12.75">
      <c r="A13" s="1">
        <v>29035</v>
      </c>
      <c r="B13" s="2">
        <v>0.0397</v>
      </c>
      <c r="C13" s="2">
        <v>0.07309</v>
      </c>
      <c r="E13" s="4">
        <f t="shared" si="9"/>
        <v>169.5555557898363</v>
      </c>
      <c r="F13" s="4">
        <f t="shared" si="0"/>
        <v>377.91029528095874</v>
      </c>
      <c r="G13" s="4">
        <f t="shared" si="1"/>
        <v>547.465851070795</v>
      </c>
      <c r="I13" s="4">
        <f t="shared" si="10"/>
        <v>368.0487393285963</v>
      </c>
      <c r="J13" s="4">
        <f t="shared" si="2"/>
        <v>185.80605416089998</v>
      </c>
      <c r="K13" s="4">
        <f t="shared" si="3"/>
        <v>553.8547934894963</v>
      </c>
      <c r="L13" s="4"/>
      <c r="M13" s="4">
        <f t="shared" si="11"/>
        <v>268.80214755921634</v>
      </c>
      <c r="N13" s="4">
        <f t="shared" si="4"/>
        <v>281.85817472092936</v>
      </c>
      <c r="O13" s="4">
        <f t="shared" si="5"/>
        <v>550.6603222801457</v>
      </c>
      <c r="P13" s="4"/>
      <c r="Q13" s="4">
        <f t="shared" si="12"/>
        <v>271.8942579190366</v>
      </c>
      <c r="R13" s="4">
        <f t="shared" si="6"/>
        <v>279.02039937514564</v>
      </c>
      <c r="S13" s="4">
        <f t="shared" si="7"/>
        <v>550.9146572941822</v>
      </c>
      <c r="U13">
        <f t="shared" si="13"/>
        <v>537.6042951184327</v>
      </c>
      <c r="W13">
        <f t="shared" si="8"/>
        <v>563.7163494418587</v>
      </c>
    </row>
    <row r="14" spans="1:23" ht="12.75">
      <c r="A14" s="1">
        <v>29126</v>
      </c>
      <c r="B14" s="2">
        <v>0.08097</v>
      </c>
      <c r="C14" s="2">
        <v>0.10468999999999999</v>
      </c>
      <c r="E14" s="4">
        <f t="shared" si="9"/>
        <v>183.28446914213933</v>
      </c>
      <c r="F14" s="4">
        <f t="shared" si="0"/>
        <v>517.4737240939223</v>
      </c>
      <c r="G14" s="4">
        <f t="shared" si="1"/>
        <v>700.7581932360616</v>
      </c>
      <c r="I14" s="4">
        <f t="shared" si="10"/>
        <v>497.84964575203276</v>
      </c>
      <c r="J14" s="4">
        <f t="shared" si="2"/>
        <v>205.25808997100458</v>
      </c>
      <c r="K14" s="4">
        <f t="shared" si="3"/>
        <v>703.1077357230373</v>
      </c>
      <c r="L14" s="4"/>
      <c r="M14" s="4">
        <f t="shared" si="11"/>
        <v>340.5670574470861</v>
      </c>
      <c r="N14" s="4">
        <f t="shared" si="4"/>
        <v>361.36590703246344</v>
      </c>
      <c r="O14" s="4">
        <f t="shared" si="5"/>
        <v>701.9329644795496</v>
      </c>
      <c r="P14" s="4"/>
      <c r="Q14" s="4">
        <f t="shared" si="12"/>
        <v>347.7611085476461</v>
      </c>
      <c r="R14" s="4">
        <f t="shared" si="6"/>
        <v>354.29495638315507</v>
      </c>
      <c r="S14" s="4">
        <f t="shared" si="7"/>
        <v>702.0560649308011</v>
      </c>
      <c r="U14">
        <f t="shared" si="13"/>
        <v>681.1341148941722</v>
      </c>
      <c r="W14">
        <f t="shared" si="8"/>
        <v>722.7318140649269</v>
      </c>
    </row>
    <row r="15" spans="1:23" ht="12.75">
      <c r="A15" s="1">
        <v>29220</v>
      </c>
      <c r="B15" s="2">
        <v>0.013999999999999999</v>
      </c>
      <c r="C15" s="2">
        <v>0.027970000000000002</v>
      </c>
      <c r="E15" s="4">
        <f t="shared" si="9"/>
        <v>185.85045171012928</v>
      </c>
      <c r="F15" s="4">
        <f t="shared" si="0"/>
        <v>631.9474641568294</v>
      </c>
      <c r="G15" s="4">
        <f t="shared" si="1"/>
        <v>817.7979158669586</v>
      </c>
      <c r="I15" s="4">
        <f t="shared" si="10"/>
        <v>604.8195407925612</v>
      </c>
      <c r="J15" s="4">
        <f t="shared" si="2"/>
        <v>210.9991587474936</v>
      </c>
      <c r="K15" s="4">
        <f t="shared" si="3"/>
        <v>815.8186995400547</v>
      </c>
      <c r="L15" s="4"/>
      <c r="M15" s="4">
        <f t="shared" si="11"/>
        <v>395.3349962513453</v>
      </c>
      <c r="N15" s="4">
        <f t="shared" si="4"/>
        <v>421.47331145216145</v>
      </c>
      <c r="O15" s="4">
        <f t="shared" si="5"/>
        <v>816.8083077035067</v>
      </c>
      <c r="P15" s="4"/>
      <c r="Q15" s="4">
        <f t="shared" si="12"/>
        <v>405.94242491991616</v>
      </c>
      <c r="R15" s="4">
        <f t="shared" si="6"/>
        <v>410.8462865334578</v>
      </c>
      <c r="S15" s="4">
        <f t="shared" si="7"/>
        <v>816.7887114533739</v>
      </c>
      <c r="U15">
        <f t="shared" si="13"/>
        <v>790.6699925026905</v>
      </c>
      <c r="W15">
        <f t="shared" si="8"/>
        <v>842.9466229043229</v>
      </c>
    </row>
    <row r="16" spans="1:23" ht="12.75">
      <c r="A16" s="1">
        <v>29311</v>
      </c>
      <c r="B16" s="2">
        <v>-0.04745</v>
      </c>
      <c r="C16" s="2">
        <v>-0.13628</v>
      </c>
      <c r="E16" s="4">
        <f t="shared" si="9"/>
        <v>277.0318477764837</v>
      </c>
      <c r="F16" s="4">
        <f t="shared" si="0"/>
        <v>545.8256637415367</v>
      </c>
      <c r="G16" s="4">
        <f t="shared" si="1"/>
        <v>822.8575115180204</v>
      </c>
      <c r="I16" s="4">
        <f t="shared" si="10"/>
        <v>576.1208535819542</v>
      </c>
      <c r="J16" s="4">
        <f t="shared" si="2"/>
        <v>282.2441933933852</v>
      </c>
      <c r="K16" s="4">
        <f t="shared" si="3"/>
        <v>858.3650469753394</v>
      </c>
      <c r="L16" s="4"/>
      <c r="M16" s="4">
        <f t="shared" si="11"/>
        <v>426.57635067921893</v>
      </c>
      <c r="N16" s="4">
        <f t="shared" si="4"/>
        <v>414.0349285674609</v>
      </c>
      <c r="O16" s="4">
        <f t="shared" si="5"/>
        <v>840.6112792466798</v>
      </c>
      <c r="P16" s="4"/>
      <c r="Q16" s="4">
        <f t="shared" si="12"/>
        <v>439.0160435474557</v>
      </c>
      <c r="R16" s="4">
        <f t="shared" si="6"/>
        <v>402.7383729282541</v>
      </c>
      <c r="S16" s="4">
        <f t="shared" si="7"/>
        <v>841.7544164757098</v>
      </c>
      <c r="U16">
        <f t="shared" si="13"/>
        <v>853.1527013584379</v>
      </c>
      <c r="W16">
        <f t="shared" si="8"/>
        <v>828.0698571349218</v>
      </c>
    </row>
    <row r="17" spans="1:23" ht="12.75">
      <c r="A17" s="1">
        <v>29402</v>
      </c>
      <c r="B17" s="2">
        <v>0.14672000000000002</v>
      </c>
      <c r="C17" s="2">
        <v>0.21336</v>
      </c>
      <c r="E17" s="4">
        <f t="shared" si="9"/>
        <v>317.6779604822494</v>
      </c>
      <c r="F17" s="4">
        <f t="shared" si="0"/>
        <v>762.2830273574309</v>
      </c>
      <c r="G17" s="4">
        <f t="shared" si="1"/>
        <v>1079.9609878396802</v>
      </c>
      <c r="I17" s="4">
        <f t="shared" si="10"/>
        <v>760.6493052194985</v>
      </c>
      <c r="J17" s="4">
        <f t="shared" si="2"/>
        <v>342.46381449579786</v>
      </c>
      <c r="K17" s="4">
        <f t="shared" si="3"/>
        <v>1103.1131197152963</v>
      </c>
      <c r="L17" s="4"/>
      <c r="M17" s="4">
        <f t="shared" si="11"/>
        <v>539.1636328508739</v>
      </c>
      <c r="N17" s="4">
        <f t="shared" si="4"/>
        <v>552.3734209266144</v>
      </c>
      <c r="O17" s="4">
        <f t="shared" si="5"/>
        <v>1091.5370537774884</v>
      </c>
      <c r="P17" s="4"/>
      <c r="Q17" s="4">
        <f t="shared" si="12"/>
        <v>532.628312230513</v>
      </c>
      <c r="R17" s="4">
        <f t="shared" si="6"/>
        <v>560.6755693874836</v>
      </c>
      <c r="S17" s="4">
        <f t="shared" si="7"/>
        <v>1093.3038816179965</v>
      </c>
      <c r="U17">
        <f t="shared" si="13"/>
        <v>1078.3272657017478</v>
      </c>
      <c r="W17">
        <f t="shared" si="8"/>
        <v>1104.7468418532287</v>
      </c>
    </row>
    <row r="18" spans="1:23" ht="12.75">
      <c r="A18" s="1">
        <v>29494</v>
      </c>
      <c r="B18" s="2">
        <v>0.11467000000000001</v>
      </c>
      <c r="C18" s="2">
        <v>0.1945</v>
      </c>
      <c r="E18" s="4">
        <f t="shared" si="9"/>
        <v>354.10609221074895</v>
      </c>
      <c r="F18" s="4">
        <f t="shared" si="0"/>
        <v>1010.5470761784513</v>
      </c>
      <c r="G18" s="4">
        <f t="shared" si="1"/>
        <v>1364.6531683892003</v>
      </c>
      <c r="I18" s="4">
        <f t="shared" si="10"/>
        <v>947.8729610490184</v>
      </c>
      <c r="J18" s="4">
        <f t="shared" si="2"/>
        <v>409.0730264152306</v>
      </c>
      <c r="K18" s="4">
        <f t="shared" si="3"/>
        <v>1356.945987464249</v>
      </c>
      <c r="L18" s="4"/>
      <c r="M18" s="4">
        <f t="shared" si="11"/>
        <v>650.9895266298837</v>
      </c>
      <c r="N18" s="4">
        <f t="shared" si="4"/>
        <v>709.8100512968409</v>
      </c>
      <c r="O18" s="4">
        <f t="shared" si="5"/>
        <v>1360.7995779267246</v>
      </c>
      <c r="P18" s="4"/>
      <c r="Q18" s="4">
        <f t="shared" si="12"/>
        <v>659.3365188615661</v>
      </c>
      <c r="R18" s="4">
        <f t="shared" si="6"/>
        <v>702.9757432963485</v>
      </c>
      <c r="S18" s="4">
        <f t="shared" si="7"/>
        <v>1362.3122621579146</v>
      </c>
      <c r="U18">
        <f t="shared" si="13"/>
        <v>1301.9790532597674</v>
      </c>
      <c r="W18">
        <f t="shared" si="8"/>
        <v>1419.6201025936818</v>
      </c>
    </row>
    <row r="19" spans="1:23" ht="12.75">
      <c r="A19" s="1">
        <v>29586</v>
      </c>
      <c r="B19" s="2">
        <v>0.09159</v>
      </c>
      <c r="C19" s="2">
        <v>0.06872</v>
      </c>
      <c r="E19" s="4">
        <f t="shared" si="9"/>
        <v>486.53866919633145</v>
      </c>
      <c r="F19" s="4">
        <f t="shared" si="0"/>
        <v>1079.9918712534345</v>
      </c>
      <c r="G19" s="4">
        <f t="shared" si="1"/>
        <v>1566.530540449766</v>
      </c>
      <c r="I19" s="4">
        <f t="shared" si="10"/>
        <v>1034.688645551498</v>
      </c>
      <c r="J19" s="4">
        <f t="shared" si="2"/>
        <v>537.1845247904852</v>
      </c>
      <c r="K19" s="4">
        <f t="shared" si="3"/>
        <v>1571.873170341983</v>
      </c>
      <c r="L19" s="4"/>
      <c r="M19" s="4">
        <f t="shared" si="11"/>
        <v>760.6136573739147</v>
      </c>
      <c r="N19" s="4">
        <f t="shared" si="4"/>
        <v>808.5881980219598</v>
      </c>
      <c r="O19" s="4">
        <f t="shared" si="5"/>
        <v>1569.2018553958746</v>
      </c>
      <c r="P19" s="4"/>
      <c r="Q19" s="4">
        <f t="shared" si="12"/>
        <v>793.543221124479</v>
      </c>
      <c r="R19" s="4">
        <f t="shared" si="6"/>
        <v>777.9651804067032</v>
      </c>
      <c r="S19" s="4">
        <f t="shared" si="7"/>
        <v>1571.5084015311822</v>
      </c>
      <c r="U19">
        <f t="shared" si="13"/>
        <v>1521.2273147478295</v>
      </c>
      <c r="W19">
        <f t="shared" si="8"/>
        <v>1617.1763960439196</v>
      </c>
    </row>
    <row r="20" spans="1:23" ht="12.75">
      <c r="A20" s="1">
        <v>29676</v>
      </c>
      <c r="B20" s="2">
        <v>0.007890000000000001</v>
      </c>
      <c r="C20" s="2">
        <v>0.07835</v>
      </c>
      <c r="E20" s="4">
        <f t="shared" si="9"/>
        <v>490.3774592962905</v>
      </c>
      <c r="F20" s="4">
        <f t="shared" si="0"/>
        <v>1264.609234366141</v>
      </c>
      <c r="G20" s="4">
        <f t="shared" si="1"/>
        <v>1754.9866936624314</v>
      </c>
      <c r="I20" s="4">
        <f t="shared" si="10"/>
        <v>1142.8523389648992</v>
      </c>
      <c r="J20" s="4">
        <f t="shared" si="2"/>
        <v>579.2729323078196</v>
      </c>
      <c r="K20" s="4">
        <f t="shared" si="3"/>
        <v>1722.1252712727187</v>
      </c>
      <c r="L20" s="4"/>
      <c r="M20" s="4">
        <f t="shared" si="11"/>
        <v>816.614899130595</v>
      </c>
      <c r="N20" s="4">
        <f t="shared" si="4"/>
        <v>921.9410833369802</v>
      </c>
      <c r="O20" s="4">
        <f t="shared" si="5"/>
        <v>1738.5559824675752</v>
      </c>
      <c r="P20" s="4"/>
      <c r="Q20" s="4">
        <f t="shared" si="12"/>
        <v>841.9538014096316</v>
      </c>
      <c r="R20" s="4">
        <f t="shared" si="6"/>
        <v>897.3180423955752</v>
      </c>
      <c r="S20" s="4">
        <f t="shared" si="7"/>
        <v>1739.2718438052068</v>
      </c>
      <c r="U20">
        <f t="shared" si="13"/>
        <v>1633.22979826119</v>
      </c>
      <c r="W20">
        <f t="shared" si="8"/>
        <v>1843.8821666739605</v>
      </c>
    </row>
    <row r="21" spans="1:23" ht="12.75">
      <c r="A21" s="1">
        <v>29767</v>
      </c>
      <c r="B21" s="2">
        <v>-0.0184</v>
      </c>
      <c r="C21" s="2">
        <v>0.03851</v>
      </c>
      <c r="E21" s="4">
        <f t="shared" si="9"/>
        <v>481.3545140452388</v>
      </c>
      <c r="F21" s="4">
        <f t="shared" si="0"/>
        <v>1413.3093359815812</v>
      </c>
      <c r="G21" s="4">
        <f t="shared" si="1"/>
        <v>1894.66385002682</v>
      </c>
      <c r="I21" s="4">
        <f t="shared" si="10"/>
        <v>1221.823855927945</v>
      </c>
      <c r="J21" s="4">
        <f t="shared" si="2"/>
        <v>601.5807329309937</v>
      </c>
      <c r="K21" s="4">
        <f t="shared" si="3"/>
        <v>1823.4045888589387</v>
      </c>
      <c r="L21" s="4"/>
      <c r="M21" s="4">
        <f t="shared" si="11"/>
        <v>851.589184986592</v>
      </c>
      <c r="N21" s="4">
        <f t="shared" si="4"/>
        <v>1007.4450344562874</v>
      </c>
      <c r="O21" s="4">
        <f t="shared" si="5"/>
        <v>1859.0342194428795</v>
      </c>
      <c r="P21" s="4"/>
      <c r="Q21" s="4">
        <f t="shared" si="12"/>
        <v>903.6346209395955</v>
      </c>
      <c r="R21" s="4">
        <f t="shared" si="6"/>
        <v>953.1256012550728</v>
      </c>
      <c r="S21" s="4">
        <f t="shared" si="7"/>
        <v>1856.7602221946681</v>
      </c>
      <c r="U21">
        <f t="shared" si="13"/>
        <v>1703.178369973184</v>
      </c>
      <c r="W21">
        <f t="shared" si="8"/>
        <v>2014.8900689125749</v>
      </c>
    </row>
    <row r="22" spans="1:23" ht="12.75">
      <c r="A22" s="1">
        <v>29859</v>
      </c>
      <c r="B22" s="2">
        <v>-0.11161</v>
      </c>
      <c r="C22" s="2">
        <v>-0.15773</v>
      </c>
      <c r="E22" s="4">
        <f t="shared" si="9"/>
        <v>527.6305367326497</v>
      </c>
      <c r="F22" s="4">
        <f t="shared" si="0"/>
        <v>1190.3880544172064</v>
      </c>
      <c r="G22" s="4">
        <f t="shared" si="1"/>
        <v>1718.018591149856</v>
      </c>
      <c r="I22" s="4">
        <f t="shared" si="10"/>
        <v>1085.4560953678272</v>
      </c>
      <c r="J22" s="4">
        <f t="shared" si="2"/>
        <v>606.6934039257881</v>
      </c>
      <c r="K22" s="4">
        <f t="shared" si="3"/>
        <v>1692.1494992936152</v>
      </c>
      <c r="L22" s="4"/>
      <c r="M22" s="4">
        <f t="shared" si="11"/>
        <v>806.5433160502386</v>
      </c>
      <c r="N22" s="4">
        <f t="shared" si="4"/>
        <v>898.5407291714972</v>
      </c>
      <c r="O22" s="4">
        <f t="shared" si="5"/>
        <v>1705.0840452217358</v>
      </c>
      <c r="P22" s="4"/>
      <c r="Q22" s="4">
        <f t="shared" si="12"/>
        <v>874.7636068977606</v>
      </c>
      <c r="R22" s="4">
        <f t="shared" si="6"/>
        <v>831.9467161739516</v>
      </c>
      <c r="S22" s="4">
        <f t="shared" si="7"/>
        <v>1706.710323071712</v>
      </c>
      <c r="U22">
        <f t="shared" si="13"/>
        <v>1613.0866321004771</v>
      </c>
      <c r="W22">
        <f t="shared" si="8"/>
        <v>1797.0814583429944</v>
      </c>
    </row>
    <row r="23" spans="1:23" ht="12.75">
      <c r="A23" s="1">
        <v>29951</v>
      </c>
      <c r="B23" s="2">
        <v>0.07404</v>
      </c>
      <c r="C23" s="2">
        <v>0.09074</v>
      </c>
      <c r="E23" s="4">
        <f t="shared" si="9"/>
        <v>566.6963016723352</v>
      </c>
      <c r="F23" s="4">
        <f t="shared" si="0"/>
        <v>1398.4038664750237</v>
      </c>
      <c r="G23" s="4">
        <f t="shared" si="1"/>
        <v>1965.100168147359</v>
      </c>
      <c r="I23" s="4">
        <f t="shared" si="10"/>
        <v>1265.8232646688612</v>
      </c>
      <c r="J23" s="4">
        <f t="shared" si="2"/>
        <v>661.7447633980141</v>
      </c>
      <c r="K23" s="4">
        <f t="shared" si="3"/>
        <v>1927.5680280668753</v>
      </c>
      <c r="L23" s="4"/>
      <c r="M23" s="4">
        <f t="shared" si="11"/>
        <v>916.2597831705983</v>
      </c>
      <c r="N23" s="4">
        <f t="shared" si="4"/>
        <v>1030.074314936519</v>
      </c>
      <c r="O23" s="4">
        <f t="shared" si="5"/>
        <v>1946.3340981071174</v>
      </c>
      <c r="P23" s="4"/>
      <c r="Q23" s="4">
        <f t="shared" si="12"/>
        <v>966.5375776959709</v>
      </c>
      <c r="R23" s="4">
        <f t="shared" si="6"/>
        <v>980.7886088936197</v>
      </c>
      <c r="S23" s="4">
        <f t="shared" si="7"/>
        <v>1947.3261865895906</v>
      </c>
      <c r="U23">
        <f t="shared" si="13"/>
        <v>1832.5195663411967</v>
      </c>
      <c r="W23">
        <f t="shared" si="8"/>
        <v>2060.148629873038</v>
      </c>
    </row>
    <row r="24" spans="1:23" ht="12.75">
      <c r="A24" s="1">
        <v>30041</v>
      </c>
      <c r="B24" s="2">
        <v>-0.08689999999999999</v>
      </c>
      <c r="C24" s="2">
        <v>-0.08672</v>
      </c>
      <c r="E24" s="4">
        <f t="shared" si="9"/>
        <v>517.4503930570093</v>
      </c>
      <c r="F24" s="4">
        <f t="shared" si="0"/>
        <v>1377.1342831743098</v>
      </c>
      <c r="G24" s="4">
        <f t="shared" si="1"/>
        <v>1894.584676231319</v>
      </c>
      <c r="I24" s="4">
        <f t="shared" si="10"/>
        <v>1255.823222969137</v>
      </c>
      <c r="J24" s="4">
        <f t="shared" si="2"/>
        <v>604.3582575161383</v>
      </c>
      <c r="K24" s="4">
        <f t="shared" si="3"/>
        <v>1860.1814804852754</v>
      </c>
      <c r="L24" s="4"/>
      <c r="M24" s="4">
        <f t="shared" si="11"/>
        <v>886.6368080130734</v>
      </c>
      <c r="N24" s="4">
        <f t="shared" si="4"/>
        <v>990.7462703452239</v>
      </c>
      <c r="O24" s="4">
        <f t="shared" si="5"/>
        <v>1877.3830783582973</v>
      </c>
      <c r="P24" s="4"/>
      <c r="Q24" s="4">
        <f t="shared" si="12"/>
        <v>939.0517704874776</v>
      </c>
      <c r="R24" s="4">
        <f t="shared" si="6"/>
        <v>939.2270298442706</v>
      </c>
      <c r="S24" s="4">
        <f t="shared" si="7"/>
        <v>1878.2788003317482</v>
      </c>
      <c r="U24">
        <f t="shared" si="13"/>
        <v>1773.2736160261468</v>
      </c>
      <c r="W24">
        <f t="shared" si="8"/>
        <v>1981.4925406904479</v>
      </c>
    </row>
    <row r="25" spans="1:23" ht="12.75">
      <c r="A25" s="1">
        <v>30132</v>
      </c>
      <c r="B25" s="2">
        <v>-0.01191</v>
      </c>
      <c r="C25" s="2">
        <v>-0.0011799999999999998</v>
      </c>
      <c r="E25" s="4">
        <f t="shared" si="9"/>
        <v>511.28755887570026</v>
      </c>
      <c r="F25" s="4">
        <f t="shared" si="0"/>
        <v>1475.509264720164</v>
      </c>
      <c r="G25" s="4">
        <f t="shared" si="1"/>
        <v>1986.7968235958642</v>
      </c>
      <c r="I25" s="4">
        <f t="shared" si="10"/>
        <v>1340.8663683835746</v>
      </c>
      <c r="J25" s="4">
        <f t="shared" si="2"/>
        <v>603.6451147722693</v>
      </c>
      <c r="K25" s="4">
        <f t="shared" si="3"/>
        <v>1944.511483155844</v>
      </c>
      <c r="L25" s="4"/>
      <c r="M25" s="4">
        <f t="shared" si="11"/>
        <v>926.0769636296377</v>
      </c>
      <c r="N25" s="4">
        <f t="shared" si="4"/>
        <v>1039.5771897462166</v>
      </c>
      <c r="O25" s="4">
        <f t="shared" si="5"/>
        <v>1965.6541533758543</v>
      </c>
      <c r="P25" s="4"/>
      <c r="Q25" s="4">
        <f t="shared" si="12"/>
        <v>977.9542499098986</v>
      </c>
      <c r="R25" s="4">
        <f t="shared" si="6"/>
        <v>988.0312156736784</v>
      </c>
      <c r="S25" s="4">
        <f t="shared" si="7"/>
        <v>1965.985465583577</v>
      </c>
      <c r="U25">
        <f t="shared" si="13"/>
        <v>1852.1539272592754</v>
      </c>
      <c r="W25">
        <f t="shared" si="8"/>
        <v>2079.1543794924332</v>
      </c>
    </row>
    <row r="26" spans="1:23" ht="12.75">
      <c r="A26" s="1">
        <v>30224</v>
      </c>
      <c r="B26" s="2">
        <v>0.1149</v>
      </c>
      <c r="C26" s="2">
        <v>0.1216</v>
      </c>
      <c r="E26" s="4">
        <f t="shared" si="9"/>
        <v>570.0344993905182</v>
      </c>
      <c r="F26" s="4">
        <f t="shared" si="0"/>
        <v>1754.931191310136</v>
      </c>
      <c r="G26" s="4">
        <f t="shared" si="1"/>
        <v>2324.9656907006542</v>
      </c>
      <c r="I26" s="4">
        <f t="shared" si="10"/>
        <v>1594.9319141108474</v>
      </c>
      <c r="J26" s="4">
        <f t="shared" si="2"/>
        <v>677.0483607285772</v>
      </c>
      <c r="K26" s="4">
        <f t="shared" si="3"/>
        <v>2271.9802748394245</v>
      </c>
      <c r="L26" s="4"/>
      <c r="M26" s="4">
        <f t="shared" si="11"/>
        <v>1082.4832067506832</v>
      </c>
      <c r="N26" s="4">
        <f t="shared" si="4"/>
        <v>1215.9897760193564</v>
      </c>
      <c r="O26" s="4">
        <f t="shared" si="5"/>
        <v>2298.4729827700394</v>
      </c>
      <c r="P26" s="4"/>
      <c r="Q26" s="4">
        <f t="shared" si="12"/>
        <v>1145.938597789565</v>
      </c>
      <c r="R26" s="4">
        <f t="shared" si="6"/>
        <v>1152.52464909927</v>
      </c>
      <c r="S26" s="4">
        <f t="shared" si="7"/>
        <v>2298.463246888835</v>
      </c>
      <c r="U26">
        <f t="shared" si="13"/>
        <v>2164.9664135013663</v>
      </c>
      <c r="W26">
        <f t="shared" si="8"/>
        <v>2431.979552038713</v>
      </c>
    </row>
    <row r="27" spans="1:23" ht="12.75">
      <c r="A27" s="1">
        <v>30316</v>
      </c>
      <c r="B27" s="2">
        <v>0.18035</v>
      </c>
      <c r="C27" s="2">
        <v>0.24786999999999998</v>
      </c>
      <c r="E27" s="4">
        <f t="shared" si="9"/>
        <v>672.8402213555983</v>
      </c>
      <c r="F27" s="4">
        <f t="shared" si="0"/>
        <v>2289.9259857001794</v>
      </c>
      <c r="G27" s="4">
        <f t="shared" si="1"/>
        <v>2962.7662070557776</v>
      </c>
      <c r="I27" s="4">
        <f t="shared" si="10"/>
        <v>1982.5778848207387</v>
      </c>
      <c r="J27" s="4">
        <f t="shared" si="2"/>
        <v>844.8683379023697</v>
      </c>
      <c r="K27" s="4">
        <f t="shared" si="3"/>
        <v>2827.4462227231083</v>
      </c>
      <c r="L27" s="4"/>
      <c r="M27" s="4">
        <f t="shared" si="11"/>
        <v>1327.709053088169</v>
      </c>
      <c r="N27" s="4">
        <f t="shared" si="4"/>
        <v>1567.3971618012743</v>
      </c>
      <c r="O27" s="4">
        <f t="shared" si="5"/>
        <v>2895.1062148894434</v>
      </c>
      <c r="P27" s="4"/>
      <c r="Q27" s="4">
        <f t="shared" si="12"/>
        <v>1406.495546732618</v>
      </c>
      <c r="R27" s="4">
        <f t="shared" si="6"/>
        <v>1484.0916659475852</v>
      </c>
      <c r="S27" s="4">
        <f t="shared" si="7"/>
        <v>2890.5872126802033</v>
      </c>
      <c r="U27">
        <f t="shared" si="13"/>
        <v>2655.418106176338</v>
      </c>
      <c r="W27">
        <f t="shared" si="8"/>
        <v>3134.7943236025485</v>
      </c>
    </row>
    <row r="28" spans="1:23" ht="12.75">
      <c r="A28" s="1">
        <v>30406</v>
      </c>
      <c r="B28" s="2">
        <v>0.09634000000000001</v>
      </c>
      <c r="C28" s="2">
        <v>0.16665</v>
      </c>
      <c r="E28" s="4">
        <f t="shared" si="9"/>
        <v>737.6616482809967</v>
      </c>
      <c r="F28" s="4">
        <f t="shared" si="0"/>
        <v>2771.542151217114</v>
      </c>
      <c r="G28" s="4">
        <f t="shared" si="1"/>
        <v>3509.203799498111</v>
      </c>
      <c r="I28" s="4">
        <f t="shared" si="10"/>
        <v>2273.5794382443687</v>
      </c>
      <c r="J28" s="4">
        <f t="shared" si="2"/>
        <v>985.6656464137995</v>
      </c>
      <c r="K28" s="4">
        <f t="shared" si="3"/>
        <v>3259.2450846581683</v>
      </c>
      <c r="L28" s="4"/>
      <c r="M28" s="4">
        <f t="shared" si="11"/>
        <v>1505.6205432626832</v>
      </c>
      <c r="N28" s="4">
        <f t="shared" si="4"/>
        <v>1878.6038988154567</v>
      </c>
      <c r="O28" s="4">
        <f t="shared" si="5"/>
        <v>3384.22444207814</v>
      </c>
      <c r="P28" s="4"/>
      <c r="Q28" s="4">
        <f t="shared" si="12"/>
        <v>1634.5331923749072</v>
      </c>
      <c r="R28" s="4">
        <f t="shared" si="6"/>
        <v>1736.1517858366794</v>
      </c>
      <c r="S28" s="4">
        <f t="shared" si="7"/>
        <v>3370.684978211587</v>
      </c>
      <c r="U28">
        <f t="shared" si="13"/>
        <v>3011.2410865253664</v>
      </c>
      <c r="W28">
        <f t="shared" si="8"/>
        <v>3757.2077976309133</v>
      </c>
    </row>
    <row r="29" spans="1:23" ht="12.75">
      <c r="A29" s="1">
        <v>30497</v>
      </c>
      <c r="B29" s="2">
        <v>0.11501</v>
      </c>
      <c r="C29" s="2">
        <v>0.18614</v>
      </c>
      <c r="E29" s="4">
        <f t="shared" si="9"/>
        <v>822.5001144497942</v>
      </c>
      <c r="F29" s="4">
        <f t="shared" si="0"/>
        <v>3387.4370072446677</v>
      </c>
      <c r="G29" s="4">
        <f t="shared" si="1"/>
        <v>4209.937121694462</v>
      </c>
      <c r="I29" s="4">
        <f t="shared" si="10"/>
        <v>2635.0638094368537</v>
      </c>
      <c r="J29" s="4">
        <f t="shared" si="2"/>
        <v>1169.137449837264</v>
      </c>
      <c r="K29" s="4">
        <f t="shared" si="3"/>
        <v>3804.2012592741175</v>
      </c>
      <c r="L29" s="4"/>
      <c r="M29" s="4">
        <f t="shared" si="11"/>
        <v>1728.7819619433244</v>
      </c>
      <c r="N29" s="4">
        <f t="shared" si="4"/>
        <v>2278.2872285409658</v>
      </c>
      <c r="O29" s="4">
        <f t="shared" si="5"/>
        <v>4007.06919048429</v>
      </c>
      <c r="P29" s="4"/>
      <c r="Q29" s="4">
        <f t="shared" si="12"/>
        <v>1929.1737287778508</v>
      </c>
      <c r="R29" s="4">
        <f t="shared" si="6"/>
        <v>2049.052140027946</v>
      </c>
      <c r="S29" s="4">
        <f t="shared" si="7"/>
        <v>3978.2258688057964</v>
      </c>
      <c r="U29">
        <f t="shared" si="13"/>
        <v>3457.563923886649</v>
      </c>
      <c r="W29">
        <f t="shared" si="8"/>
        <v>4556.5744570819315</v>
      </c>
    </row>
    <row r="30" spans="1:23" ht="12.75">
      <c r="A30" s="1">
        <v>30589</v>
      </c>
      <c r="B30" s="2">
        <v>-0.00573</v>
      </c>
      <c r="C30" s="2">
        <v>-0.03149</v>
      </c>
      <c r="E30" s="4">
        <f t="shared" si="9"/>
        <v>917.7871887939968</v>
      </c>
      <c r="F30" s="4">
        <f t="shared" si="0"/>
        <v>3280.766615886533</v>
      </c>
      <c r="G30" s="4">
        <f t="shared" si="1"/>
        <v>4198.55380468053</v>
      </c>
      <c r="I30" s="4">
        <f t="shared" si="10"/>
        <v>2619.9648938087803</v>
      </c>
      <c r="J30" s="4">
        <f t="shared" si="2"/>
        <v>1232.3213115418887</v>
      </c>
      <c r="K30" s="4">
        <f t="shared" si="3"/>
        <v>3852.2862053506688</v>
      </c>
      <c r="L30" s="4"/>
      <c r="M30" s="4">
        <f t="shared" si="11"/>
        <v>1768.876041301389</v>
      </c>
      <c r="N30" s="4">
        <f t="shared" si="4"/>
        <v>2256.543963714211</v>
      </c>
      <c r="O30" s="4">
        <f t="shared" si="5"/>
        <v>4025.4200050155996</v>
      </c>
      <c r="P30" s="4"/>
      <c r="Q30" s="4">
        <f t="shared" si="12"/>
        <v>2027.7153172887695</v>
      </c>
      <c r="R30" s="4">
        <f t="shared" si="6"/>
        <v>1976.4757680985508</v>
      </c>
      <c r="S30" s="4">
        <f t="shared" si="7"/>
        <v>4004.1910853873205</v>
      </c>
      <c r="U30">
        <f t="shared" si="13"/>
        <v>3537.752082602778</v>
      </c>
      <c r="W30">
        <f t="shared" si="8"/>
        <v>4513.087927428422</v>
      </c>
    </row>
    <row r="31" spans="1:23" ht="12.75">
      <c r="A31" s="1">
        <v>30680</v>
      </c>
      <c r="B31" s="2">
        <v>-0.00504</v>
      </c>
      <c r="C31" s="2">
        <v>-0.02742</v>
      </c>
      <c r="E31" s="4">
        <f t="shared" si="9"/>
        <v>1013.1615413624751</v>
      </c>
      <c r="F31" s="4">
        <f t="shared" si="0"/>
        <v>3190.8079952789244</v>
      </c>
      <c r="G31" s="4">
        <f t="shared" si="1"/>
        <v>4203.9695366414</v>
      </c>
      <c r="I31" s="4">
        <f t="shared" si="10"/>
        <v>2606.7602707439837</v>
      </c>
      <c r="J31" s="4">
        <f t="shared" si="2"/>
        <v>1298.53106117941</v>
      </c>
      <c r="K31" s="4">
        <f t="shared" si="3"/>
        <v>3905.291331923394</v>
      </c>
      <c r="L31" s="4"/>
      <c r="M31" s="4">
        <f t="shared" si="11"/>
        <v>1809.96090605323</v>
      </c>
      <c r="N31" s="4">
        <f t="shared" si="4"/>
        <v>2244.669528229167</v>
      </c>
      <c r="O31" s="4">
        <f t="shared" si="5"/>
        <v>4054.630434282397</v>
      </c>
      <c r="P31" s="4"/>
      <c r="Q31" s="4">
        <f t="shared" si="12"/>
        <v>2042.004981158484</v>
      </c>
      <c r="R31" s="4">
        <f t="shared" si="6"/>
        <v>1997.198082913</v>
      </c>
      <c r="S31" s="4">
        <f t="shared" si="7"/>
        <v>4039.203064071484</v>
      </c>
      <c r="U31">
        <f t="shared" si="13"/>
        <v>3619.92181210646</v>
      </c>
      <c r="W31">
        <f t="shared" si="8"/>
        <v>4489.339056458334</v>
      </c>
    </row>
    <row r="32" spans="1:23" ht="12.75">
      <c r="A32" s="1">
        <v>30771</v>
      </c>
      <c r="B32" s="2">
        <v>-0.03359</v>
      </c>
      <c r="C32" s="2">
        <v>-0.05924</v>
      </c>
      <c r="E32" s="4">
        <f t="shared" si="9"/>
        <v>1079.1294451881095</v>
      </c>
      <c r="F32" s="4">
        <f t="shared" si="0"/>
        <v>3001.7845296386013</v>
      </c>
      <c r="G32" s="4">
        <f t="shared" si="1"/>
        <v>4080.9139748267107</v>
      </c>
      <c r="I32" s="4">
        <f t="shared" si="10"/>
        <v>2519.199193249693</v>
      </c>
      <c r="J32" s="4">
        <f t="shared" si="2"/>
        <v>1321.606081115142</v>
      </c>
      <c r="K32" s="4">
        <f t="shared" si="3"/>
        <v>3840.805274364835</v>
      </c>
      <c r="L32" s="4"/>
      <c r="M32" s="4">
        <f t="shared" si="11"/>
        <v>1799.164319218902</v>
      </c>
      <c r="N32" s="4">
        <f t="shared" si="4"/>
        <v>2161.695305376871</v>
      </c>
      <c r="O32" s="4">
        <f t="shared" si="5"/>
        <v>3960.8596245957733</v>
      </c>
      <c r="P32" s="4"/>
      <c r="Q32" s="4">
        <f t="shared" si="12"/>
        <v>2001.7631165746614</v>
      </c>
      <c r="R32" s="4">
        <f t="shared" si="6"/>
        <v>1949.9603372779447</v>
      </c>
      <c r="S32" s="4">
        <f t="shared" si="7"/>
        <v>3951.7234538526063</v>
      </c>
      <c r="U32">
        <f t="shared" si="13"/>
        <v>3598.328638437804</v>
      </c>
      <c r="W32">
        <f t="shared" si="8"/>
        <v>4323.390610753742</v>
      </c>
    </row>
    <row r="33" spans="1:23" ht="12.75">
      <c r="A33" s="1">
        <v>30862</v>
      </c>
      <c r="B33" s="2">
        <v>-0.02453</v>
      </c>
      <c r="C33" s="2">
        <v>-0.02587</v>
      </c>
      <c r="E33" s="4">
        <f t="shared" si="9"/>
        <v>1152.658399897645</v>
      </c>
      <c r="F33" s="4">
        <f t="shared" si="0"/>
        <v>2924.1283638568507</v>
      </c>
      <c r="G33" s="4">
        <f t="shared" si="1"/>
        <v>4076.786763754496</v>
      </c>
      <c r="I33" s="4">
        <f t="shared" si="10"/>
        <v>2457.403237039278</v>
      </c>
      <c r="J33" s="4">
        <f t="shared" si="2"/>
        <v>1387.4161317966932</v>
      </c>
      <c r="K33" s="4">
        <f t="shared" si="3"/>
        <v>3844.819368835971</v>
      </c>
      <c r="L33" s="4"/>
      <c r="M33" s="4">
        <f t="shared" si="11"/>
        <v>1805.0308184684623</v>
      </c>
      <c r="N33" s="4">
        <f t="shared" si="4"/>
        <v>2155.7722478267715</v>
      </c>
      <c r="O33" s="4">
        <f t="shared" si="5"/>
        <v>3960.8030662952337</v>
      </c>
      <c r="P33" s="4"/>
      <c r="Q33" s="4">
        <f t="shared" si="12"/>
        <v>1977.3938387648009</v>
      </c>
      <c r="R33" s="4">
        <f t="shared" si="6"/>
        <v>1974.7461840507199</v>
      </c>
      <c r="S33" s="4">
        <f t="shared" si="7"/>
        <v>3952.1400228155208</v>
      </c>
      <c r="U33">
        <f t="shared" si="13"/>
        <v>3610.0616369369245</v>
      </c>
      <c r="W33">
        <f t="shared" si="8"/>
        <v>4311.544495653543</v>
      </c>
    </row>
    <row r="34" spans="1:23" ht="12.75">
      <c r="A34" s="1">
        <v>30953</v>
      </c>
      <c r="B34" s="2">
        <v>0.09613</v>
      </c>
      <c r="C34" s="2">
        <v>0.07315</v>
      </c>
      <c r="E34" s="4">
        <f t="shared" si="9"/>
        <v>1363.4634518798057</v>
      </c>
      <c r="F34" s="4">
        <f t="shared" si="0"/>
        <v>3138.0283536729794</v>
      </c>
      <c r="G34" s="4">
        <f t="shared" si="1"/>
        <v>4501.491805552785</v>
      </c>
      <c r="I34" s="4">
        <f t="shared" si="10"/>
        <v>2693.633410215864</v>
      </c>
      <c r="J34" s="4">
        <f t="shared" si="2"/>
        <v>1588.9056218376213</v>
      </c>
      <c r="K34" s="4">
        <f t="shared" si="3"/>
        <v>4282.539032053485</v>
      </c>
      <c r="L34" s="4"/>
      <c r="M34" s="4">
        <f t="shared" si="11"/>
        <v>2028.5484310478357</v>
      </c>
      <c r="N34" s="4">
        <f t="shared" si="4"/>
        <v>2363.4669877553</v>
      </c>
      <c r="O34" s="4">
        <f t="shared" si="5"/>
        <v>4392.015418803136</v>
      </c>
      <c r="P34" s="4"/>
      <c r="Q34" s="4">
        <f t="shared" si="12"/>
        <v>2216.0296216043885</v>
      </c>
      <c r="R34" s="4">
        <f t="shared" si="6"/>
        <v>2170.6195327422383</v>
      </c>
      <c r="S34" s="4">
        <f t="shared" si="7"/>
        <v>4386.649154346627</v>
      </c>
      <c r="U34">
        <f t="shared" si="13"/>
        <v>4057.0968620956714</v>
      </c>
      <c r="W34">
        <f t="shared" si="8"/>
        <v>4726.9339755106</v>
      </c>
    </row>
    <row r="35" spans="1:23" ht="12.75">
      <c r="A35" s="1">
        <v>31047</v>
      </c>
      <c r="B35" s="2">
        <v>0.0184</v>
      </c>
      <c r="C35" s="2">
        <v>-0.0034799999999999996</v>
      </c>
      <c r="E35" s="4">
        <f t="shared" si="9"/>
        <v>1488.551179394394</v>
      </c>
      <c r="F35" s="4">
        <f t="shared" si="0"/>
        <v>3127.108015002197</v>
      </c>
      <c r="G35" s="4">
        <f t="shared" si="1"/>
        <v>4615.659194396591</v>
      </c>
      <c r="I35" s="4">
        <f t="shared" si="10"/>
        <v>2743.196264963836</v>
      </c>
      <c r="J35" s="4">
        <f t="shared" si="2"/>
        <v>1683.3762302736263</v>
      </c>
      <c r="K35" s="4">
        <f t="shared" si="3"/>
        <v>4426.572495237462</v>
      </c>
      <c r="L35" s="4"/>
      <c r="M35" s="4">
        <f t="shared" si="11"/>
        <v>2115.8737221791157</v>
      </c>
      <c r="N35" s="4">
        <f t="shared" si="4"/>
        <v>2405.2421226379115</v>
      </c>
      <c r="O35" s="4">
        <f t="shared" si="5"/>
        <v>4521.115844817027</v>
      </c>
      <c r="P35" s="4"/>
      <c r="Q35" s="4">
        <f t="shared" si="12"/>
        <v>2283.6817493933027</v>
      </c>
      <c r="R35" s="4">
        <f t="shared" si="6"/>
        <v>2235.6918076447505</v>
      </c>
      <c r="S35" s="4">
        <f t="shared" si="7"/>
        <v>4519.373557038053</v>
      </c>
      <c r="U35">
        <f t="shared" si="13"/>
        <v>4231.747444358231</v>
      </c>
      <c r="W35">
        <f t="shared" si="8"/>
        <v>4810.484245275823</v>
      </c>
    </row>
    <row r="36" spans="1:23" ht="12.75">
      <c r="A36" s="1">
        <v>31135</v>
      </c>
      <c r="B36" s="2">
        <v>0.09698000000000001</v>
      </c>
      <c r="C36" s="2">
        <v>0.12487999999999999</v>
      </c>
      <c r="E36" s="4">
        <f t="shared" si="9"/>
        <v>1632.9108727720625</v>
      </c>
      <c r="F36" s="4">
        <f t="shared" si="0"/>
        <v>3617.621263915672</v>
      </c>
      <c r="G36" s="4">
        <f t="shared" si="1"/>
        <v>5250.532136687734</v>
      </c>
      <c r="I36" s="4">
        <f t="shared" si="10"/>
        <v>3109.231438740029</v>
      </c>
      <c r="J36" s="4">
        <f t="shared" si="2"/>
        <v>1893.596253910197</v>
      </c>
      <c r="K36" s="4">
        <f t="shared" si="3"/>
        <v>5002.827692650226</v>
      </c>
      <c r="L36" s="4"/>
      <c r="M36" s="4">
        <f t="shared" si="11"/>
        <v>2371.0711557560467</v>
      </c>
      <c r="N36" s="4">
        <f t="shared" si="4"/>
        <v>2755.6087589129343</v>
      </c>
      <c r="O36" s="4">
        <f t="shared" si="5"/>
        <v>5126.679914668981</v>
      </c>
      <c r="P36" s="4"/>
      <c r="Q36" s="4">
        <f t="shared" si="12"/>
        <v>2528.831202299802</v>
      </c>
      <c r="R36" s="4">
        <f t="shared" si="6"/>
        <v>2591.8764634204827</v>
      </c>
      <c r="S36" s="4">
        <f t="shared" si="7"/>
        <v>5120.707665720285</v>
      </c>
      <c r="U36">
        <f t="shared" si="13"/>
        <v>4742.142311512093</v>
      </c>
      <c r="W36">
        <f t="shared" si="8"/>
        <v>5511.2175178258685</v>
      </c>
    </row>
    <row r="37" spans="1:23" ht="12.75">
      <c r="A37" s="1">
        <v>31226</v>
      </c>
      <c r="B37" s="2">
        <v>0.07431</v>
      </c>
      <c r="C37" s="2">
        <v>0.06414</v>
      </c>
      <c r="E37" s="4">
        <f t="shared" si="9"/>
        <v>1854.2524797277547</v>
      </c>
      <c r="F37" s="4">
        <f t="shared" si="0"/>
        <v>3849.6554917832236</v>
      </c>
      <c r="G37" s="4">
        <f t="shared" si="1"/>
        <v>5703.907971510978</v>
      </c>
      <c r="I37" s="4">
        <f t="shared" si="10"/>
        <v>3340.2784269528006</v>
      </c>
      <c r="J37" s="4">
        <f t="shared" si="2"/>
        <v>2115.0515176359972</v>
      </c>
      <c r="K37" s="4">
        <f t="shared" si="3"/>
        <v>5455.329944588798</v>
      </c>
      <c r="L37" s="4"/>
      <c r="M37" s="4">
        <f t="shared" si="11"/>
        <v>2597.265453340279</v>
      </c>
      <c r="N37" s="4">
        <f t="shared" si="4"/>
        <v>2982.35350470961</v>
      </c>
      <c r="O37" s="4">
        <f t="shared" si="5"/>
        <v>5579.6189580498885</v>
      </c>
      <c r="P37" s="4"/>
      <c r="Q37" s="4">
        <f t="shared" si="12"/>
        <v>2800.61372617998</v>
      </c>
      <c r="R37" s="4">
        <f t="shared" si="6"/>
        <v>2774.574927699792</v>
      </c>
      <c r="S37" s="4">
        <f t="shared" si="7"/>
        <v>5575.188653879772</v>
      </c>
      <c r="U37">
        <f t="shared" si="13"/>
        <v>5194.530906680558</v>
      </c>
      <c r="W37">
        <f t="shared" si="8"/>
        <v>5964.70700941922</v>
      </c>
    </row>
    <row r="38" spans="1:23" ht="12.75">
      <c r="A38" s="1">
        <v>31320</v>
      </c>
      <c r="B38" s="2">
        <v>-0.04604</v>
      </c>
      <c r="C38" s="2">
        <v>-0.0344</v>
      </c>
      <c r="E38" s="4">
        <f t="shared" si="9"/>
        <v>1768.882695561089</v>
      </c>
      <c r="F38" s="4">
        <f t="shared" si="0"/>
        <v>3817.227342865881</v>
      </c>
      <c r="G38" s="4">
        <f t="shared" si="1"/>
        <v>5586.11003842697</v>
      </c>
      <c r="I38" s="4">
        <f t="shared" si="10"/>
        <v>3286.4920081758937</v>
      </c>
      <c r="J38" s="4">
        <f t="shared" si="2"/>
        <v>2042.293745429319</v>
      </c>
      <c r="K38" s="4">
        <f t="shared" si="3"/>
        <v>5328.785753605212</v>
      </c>
      <c r="L38" s="4"/>
      <c r="M38" s="4">
        <f t="shared" si="11"/>
        <v>2527.6873518684924</v>
      </c>
      <c r="N38" s="4">
        <f t="shared" si="4"/>
        <v>2929.7605441476</v>
      </c>
      <c r="O38" s="4">
        <f t="shared" si="5"/>
        <v>5457.447896016092</v>
      </c>
      <c r="P38" s="4"/>
      <c r="Q38" s="4">
        <f t="shared" si="12"/>
        <v>2709.2534841275738</v>
      </c>
      <c r="R38" s="4">
        <f t="shared" si="6"/>
        <v>2741.7010820931537</v>
      </c>
      <c r="S38" s="4">
        <f t="shared" si="7"/>
        <v>5450.954566220727</v>
      </c>
      <c r="U38">
        <f t="shared" si="13"/>
        <v>5055.374703736985</v>
      </c>
      <c r="W38">
        <f t="shared" si="8"/>
        <v>5859.5210882952</v>
      </c>
    </row>
    <row r="39" spans="1:23" ht="12.75">
      <c r="A39" s="1">
        <v>31412</v>
      </c>
      <c r="B39" s="2">
        <v>0.17196</v>
      </c>
      <c r="C39" s="2">
        <v>0.15712</v>
      </c>
      <c r="E39" s="4">
        <f t="shared" si="9"/>
        <v>2173.0597638897734</v>
      </c>
      <c r="F39" s="4">
        <f t="shared" si="0"/>
        <v>4416.990102976968</v>
      </c>
      <c r="G39" s="4">
        <f t="shared" si="1"/>
        <v>6590.0498668667415</v>
      </c>
      <c r="I39" s="4">
        <f t="shared" si="10"/>
        <v>3851.63717390182</v>
      </c>
      <c r="J39" s="4">
        <f t="shared" si="2"/>
        <v>2463.1789387111735</v>
      </c>
      <c r="K39" s="4">
        <f t="shared" si="3"/>
        <v>6314.8161126129935</v>
      </c>
      <c r="L39" s="4"/>
      <c r="M39" s="4">
        <f t="shared" si="11"/>
        <v>3012.3484688957983</v>
      </c>
      <c r="N39" s="4">
        <f t="shared" si="4"/>
        <v>3440.0845208440705</v>
      </c>
      <c r="O39" s="4">
        <f t="shared" si="5"/>
        <v>6452.432989739869</v>
      </c>
      <c r="P39" s="4"/>
      <c r="Q39" s="4">
        <f t="shared" si="12"/>
        <v>3244.1503567140217</v>
      </c>
      <c r="R39" s="4">
        <f t="shared" si="6"/>
        <v>3203.704273832664</v>
      </c>
      <c r="S39" s="4">
        <f t="shared" si="7"/>
        <v>6447.854630546686</v>
      </c>
      <c r="U39">
        <f t="shared" si="13"/>
        <v>6024.696937791597</v>
      </c>
      <c r="W39">
        <f t="shared" si="8"/>
        <v>6880.169041688141</v>
      </c>
    </row>
    <row r="40" spans="1:23" ht="12.75">
      <c r="A40" s="1">
        <v>31502</v>
      </c>
      <c r="B40" s="2">
        <v>0.14245</v>
      </c>
      <c r="C40" s="2">
        <v>0.14730000000000001</v>
      </c>
      <c r="E40" s="4">
        <f t="shared" si="9"/>
        <v>2482.6121272558717</v>
      </c>
      <c r="F40" s="4">
        <f t="shared" si="0"/>
        <v>5167.612745145475</v>
      </c>
      <c r="G40" s="4">
        <f t="shared" si="1"/>
        <v>7650.224872401346</v>
      </c>
      <c r="I40" s="4">
        <f t="shared" si="10"/>
        <v>4500.302889324134</v>
      </c>
      <c r="J40" s="4">
        <f t="shared" si="2"/>
        <v>2826.0051963833293</v>
      </c>
      <c r="K40" s="4">
        <f t="shared" si="3"/>
        <v>7326.308085707464</v>
      </c>
      <c r="L40" s="4"/>
      <c r="M40" s="4">
        <f t="shared" si="11"/>
        <v>3491.4575082900046</v>
      </c>
      <c r="N40" s="4">
        <f t="shared" si="4"/>
        <v>3996.808970764402</v>
      </c>
      <c r="O40" s="4">
        <f t="shared" si="5"/>
        <v>7488.266479054407</v>
      </c>
      <c r="P40" s="4"/>
      <c r="Q40" s="4">
        <f t="shared" si="12"/>
        <v>3733.1757613340305</v>
      </c>
      <c r="R40" s="4">
        <f t="shared" si="6"/>
        <v>3748.8118088131064</v>
      </c>
      <c r="S40" s="4">
        <f t="shared" si="7"/>
        <v>7481.987570147137</v>
      </c>
      <c r="U40">
        <f t="shared" si="13"/>
        <v>6982.915016580009</v>
      </c>
      <c r="W40">
        <f t="shared" si="8"/>
        <v>7993.617941528804</v>
      </c>
    </row>
    <row r="41" spans="1:23" ht="12.75">
      <c r="A41" s="1">
        <v>31593</v>
      </c>
      <c r="B41" s="2">
        <v>0.05656</v>
      </c>
      <c r="C41" s="2">
        <v>0.06874</v>
      </c>
      <c r="E41" s="4">
        <f t="shared" si="9"/>
        <v>2623.0286691734636</v>
      </c>
      <c r="F41" s="4">
        <f t="shared" si="0"/>
        <v>5622.834445246775</v>
      </c>
      <c r="G41" s="4">
        <f t="shared" si="1"/>
        <v>8245.863114420239</v>
      </c>
      <c r="I41" s="4">
        <f t="shared" si="10"/>
        <v>4854.840020744307</v>
      </c>
      <c r="J41" s="4">
        <f t="shared" si="2"/>
        <v>3020.2647935827194</v>
      </c>
      <c r="K41" s="4">
        <f t="shared" si="3"/>
        <v>7875.104814327027</v>
      </c>
      <c r="L41" s="4"/>
      <c r="M41" s="4">
        <f t="shared" si="11"/>
        <v>3738.934344958887</v>
      </c>
      <c r="N41" s="4">
        <f t="shared" si="4"/>
        <v>4321.549619414747</v>
      </c>
      <c r="O41" s="4">
        <f t="shared" si="5"/>
        <v>8060.483964373634</v>
      </c>
      <c r="P41" s="4"/>
      <c r="Q41" s="4">
        <f t="shared" si="12"/>
        <v>4002.5843935573293</v>
      </c>
      <c r="R41" s="4">
        <f t="shared" si="6"/>
        <v>4048.149697859526</v>
      </c>
      <c r="S41" s="4">
        <f t="shared" si="7"/>
        <v>8050.734091416855</v>
      </c>
      <c r="U41">
        <f t="shared" si="13"/>
        <v>7477.868689917774</v>
      </c>
      <c r="W41">
        <f t="shared" si="8"/>
        <v>8643.099238829494</v>
      </c>
    </row>
    <row r="42" spans="1:23" ht="12.75">
      <c r="A42" s="1">
        <v>31685</v>
      </c>
      <c r="B42" s="2">
        <v>-0.07024</v>
      </c>
      <c r="C42" s="2">
        <v>-0.10625</v>
      </c>
      <c r="E42" s="4">
        <f t="shared" si="9"/>
        <v>2538.7871354507197</v>
      </c>
      <c r="F42" s="4">
        <f t="shared" si="0"/>
        <v>5025.4082854393055</v>
      </c>
      <c r="G42" s="4">
        <f t="shared" si="1"/>
        <v>7564.195420890025</v>
      </c>
      <c r="I42" s="4">
        <f t="shared" si="10"/>
        <v>4513.836057687227</v>
      </c>
      <c r="J42" s="4">
        <f t="shared" si="2"/>
        <v>2799.361659264556</v>
      </c>
      <c r="K42" s="4">
        <f t="shared" si="3"/>
        <v>7313.197716951783</v>
      </c>
      <c r="L42" s="4"/>
      <c r="M42" s="4">
        <f t="shared" si="11"/>
        <v>3526.311596568975</v>
      </c>
      <c r="N42" s="4">
        <f t="shared" si="4"/>
        <v>3912.3849723519306</v>
      </c>
      <c r="O42" s="4">
        <f t="shared" si="5"/>
        <v>7438.6965689209055</v>
      </c>
      <c r="P42" s="4"/>
      <c r="Q42" s="4">
        <f t="shared" si="12"/>
        <v>3792.625264417868</v>
      </c>
      <c r="R42" s="4">
        <f t="shared" si="6"/>
        <v>3647.6717971019075</v>
      </c>
      <c r="S42" s="4">
        <f t="shared" si="7"/>
        <v>7440.2970615197755</v>
      </c>
      <c r="U42">
        <f t="shared" si="13"/>
        <v>7052.62319313795</v>
      </c>
      <c r="W42">
        <f t="shared" si="8"/>
        <v>7824.769944703861</v>
      </c>
    </row>
    <row r="43" spans="1:23" ht="12.75">
      <c r="A43" s="1">
        <v>31777</v>
      </c>
      <c r="B43" s="2">
        <v>0.0444</v>
      </c>
      <c r="C43" s="2">
        <v>0.010629999999999999</v>
      </c>
      <c r="E43" s="4">
        <f t="shared" si="9"/>
        <v>2751.509284264732</v>
      </c>
      <c r="F43" s="4">
        <f t="shared" si="0"/>
        <v>5078.828375513525</v>
      </c>
      <c r="G43" s="4">
        <f t="shared" si="1"/>
        <v>7830.337659778257</v>
      </c>
      <c r="I43" s="4">
        <f t="shared" si="10"/>
        <v>4714.25037864854</v>
      </c>
      <c r="J43" s="4">
        <f t="shared" si="2"/>
        <v>2929.1188737025377</v>
      </c>
      <c r="K43" s="4">
        <f t="shared" si="3"/>
        <v>7643.369252351078</v>
      </c>
      <c r="L43" s="4"/>
      <c r="M43" s="4">
        <f t="shared" si="11"/>
        <v>3732.8798314566375</v>
      </c>
      <c r="N43" s="4">
        <f t="shared" si="4"/>
        <v>4003.9736246080315</v>
      </c>
      <c r="O43" s="4">
        <f t="shared" si="5"/>
        <v>7736.853456064669</v>
      </c>
      <c r="P43" s="4"/>
      <c r="Q43" s="4">
        <f t="shared" si="12"/>
        <v>3935.323125525627</v>
      </c>
      <c r="R43" s="4">
        <f t="shared" si="6"/>
        <v>3809.693709641865</v>
      </c>
      <c r="S43" s="4">
        <f t="shared" si="7"/>
        <v>7745.016835167492</v>
      </c>
      <c r="U43">
        <f t="shared" si="13"/>
        <v>7465.759662913275</v>
      </c>
      <c r="W43">
        <f t="shared" si="8"/>
        <v>8007.947249216063</v>
      </c>
    </row>
    <row r="44" spans="1:23" ht="12.75">
      <c r="A44" s="1">
        <v>31867</v>
      </c>
      <c r="B44" s="2">
        <v>0.20796</v>
      </c>
      <c r="C44" s="2">
        <v>0.22692</v>
      </c>
      <c r="E44" s="4">
        <f t="shared" si="9"/>
        <v>3323.7131550204253</v>
      </c>
      <c r="F44" s="4">
        <f t="shared" si="0"/>
        <v>6331.316110485054</v>
      </c>
      <c r="G44" s="4">
        <f t="shared" si="1"/>
        <v>9655.02926550548</v>
      </c>
      <c r="I44" s="4">
        <f t="shared" si="10"/>
        <v>5794.625887392291</v>
      </c>
      <c r="J44" s="4">
        <f t="shared" si="2"/>
        <v>3593.7945285231176</v>
      </c>
      <c r="K44" s="4">
        <f t="shared" si="3"/>
        <v>9388.420415915409</v>
      </c>
      <c r="L44" s="4"/>
      <c r="M44" s="4">
        <f t="shared" si="11"/>
        <v>4559.16952120636</v>
      </c>
      <c r="N44" s="4">
        <f t="shared" si="4"/>
        <v>4962.555319504086</v>
      </c>
      <c r="O44" s="4">
        <f t="shared" si="5"/>
        <v>9521.724840710445</v>
      </c>
      <c r="P44" s="4"/>
      <c r="Q44" s="4">
        <f t="shared" si="12"/>
        <v>4727.835268104462</v>
      </c>
      <c r="R44" s="4">
        <f t="shared" si="6"/>
        <v>4801.25802770185</v>
      </c>
      <c r="S44" s="4">
        <f t="shared" si="7"/>
        <v>9529.093295806311</v>
      </c>
      <c r="U44">
        <f t="shared" si="13"/>
        <v>9118.33904241272</v>
      </c>
      <c r="W44">
        <f t="shared" si="8"/>
        <v>9925.110639008171</v>
      </c>
    </row>
    <row r="45" spans="1:23" ht="12.75">
      <c r="A45" s="1">
        <v>31958</v>
      </c>
      <c r="B45" s="2">
        <v>0.041420000000000005</v>
      </c>
      <c r="C45" s="2">
        <v>-0.006500000000000001</v>
      </c>
      <c r="E45" s="4">
        <f t="shared" si="9"/>
        <v>3561.3813539013713</v>
      </c>
      <c r="F45" s="4">
        <f t="shared" si="0"/>
        <v>6290.162555766901</v>
      </c>
      <c r="G45" s="4">
        <f t="shared" si="1"/>
        <v>9851.543909668273</v>
      </c>
      <c r="I45" s="4">
        <f t="shared" si="10"/>
        <v>6034.639291648079</v>
      </c>
      <c r="J45" s="4">
        <f t="shared" si="2"/>
        <v>3670.4348640877174</v>
      </c>
      <c r="K45" s="4">
        <f t="shared" si="3"/>
        <v>9705.074155735796</v>
      </c>
      <c r="L45" s="4"/>
      <c r="M45" s="4">
        <f t="shared" si="11"/>
        <v>4798.010322774727</v>
      </c>
      <c r="N45" s="4">
        <f t="shared" si="4"/>
        <v>4980.29870992731</v>
      </c>
      <c r="O45" s="4">
        <f t="shared" si="5"/>
        <v>9778.309032702036</v>
      </c>
      <c r="P45" s="4"/>
      <c r="Q45" s="4">
        <f t="shared" si="12"/>
        <v>5011.894170059304</v>
      </c>
      <c r="R45" s="4">
        <f t="shared" si="6"/>
        <v>4783.5770946917855</v>
      </c>
      <c r="S45" s="4">
        <f t="shared" si="7"/>
        <v>9795.47126475109</v>
      </c>
      <c r="U45">
        <f t="shared" si="13"/>
        <v>9596.020645549454</v>
      </c>
      <c r="W45">
        <f t="shared" si="8"/>
        <v>9960.59741985462</v>
      </c>
    </row>
    <row r="46" spans="1:23" ht="12.75">
      <c r="A46" s="1">
        <v>32050</v>
      </c>
      <c r="B46" s="2">
        <v>0.06546</v>
      </c>
      <c r="C46" s="2">
        <v>0.047720000000000005</v>
      </c>
      <c r="E46" s="4">
        <f t="shared" si="9"/>
        <v>3894.5093773277554</v>
      </c>
      <c r="F46" s="4">
        <f t="shared" si="0"/>
        <v>6590.329112928098</v>
      </c>
      <c r="G46" s="4">
        <f t="shared" si="1"/>
        <v>10484.838490255854</v>
      </c>
      <c r="I46" s="4">
        <f t="shared" si="10"/>
        <v>6429.666779679363</v>
      </c>
      <c r="J46" s="4">
        <f t="shared" si="2"/>
        <v>3945.588015801983</v>
      </c>
      <c r="K46" s="4">
        <f t="shared" si="3"/>
        <v>10375.254795481345</v>
      </c>
      <c r="L46" s="4"/>
      <c r="M46" s="4">
        <f t="shared" si="11"/>
        <v>5162.088078503561</v>
      </c>
      <c r="N46" s="4">
        <f t="shared" si="4"/>
        <v>5267.958564365041</v>
      </c>
      <c r="O46" s="4">
        <f t="shared" si="5"/>
        <v>10430.046642868601</v>
      </c>
      <c r="P46" s="4"/>
      <c r="Q46" s="4">
        <f t="shared" si="12"/>
        <v>5268.341406870848</v>
      </c>
      <c r="R46" s="4">
        <f t="shared" si="6"/>
        <v>5181.455576752505</v>
      </c>
      <c r="S46" s="4">
        <f t="shared" si="7"/>
        <v>10449.796983623353</v>
      </c>
      <c r="U46">
        <f t="shared" si="13"/>
        <v>10324.176157007121</v>
      </c>
      <c r="W46">
        <f t="shared" si="8"/>
        <v>10535.917128730081</v>
      </c>
    </row>
    <row r="47" spans="1:23" ht="12.75">
      <c r="A47" s="1">
        <v>32142</v>
      </c>
      <c r="B47" s="2">
        <v>-0.22386</v>
      </c>
      <c r="C47" s="2">
        <v>-0.26431</v>
      </c>
      <c r="E47" s="4">
        <f t="shared" si="9"/>
        <v>3122.684508119164</v>
      </c>
      <c r="F47" s="4">
        <f t="shared" si="0"/>
        <v>4848.439225090072</v>
      </c>
      <c r="G47" s="4">
        <f t="shared" si="1"/>
        <v>7971.123733209236</v>
      </c>
      <c r="I47" s="4">
        <f t="shared" si="10"/>
        <v>4990.321574380341</v>
      </c>
      <c r="J47" s="4">
        <f t="shared" si="2"/>
        <v>3002.7296473453607</v>
      </c>
      <c r="K47" s="4">
        <f t="shared" si="3"/>
        <v>7993.051221725702</v>
      </c>
      <c r="L47" s="4"/>
      <c r="M47" s="4">
        <f t="shared" si="11"/>
        <v>4056.503041249754</v>
      </c>
      <c r="N47" s="4">
        <f t="shared" si="4"/>
        <v>3925.5844362177168</v>
      </c>
      <c r="O47" s="4">
        <f t="shared" si="5"/>
        <v>7982.08747746747</v>
      </c>
      <c r="P47" s="4"/>
      <c r="Q47" s="4">
        <f t="shared" si="12"/>
        <v>4105.252715434715</v>
      </c>
      <c r="R47" s="4">
        <f t="shared" si="6"/>
        <v>3893.9055714409324</v>
      </c>
      <c r="S47" s="4">
        <f t="shared" si="7"/>
        <v>7999.158286875648</v>
      </c>
      <c r="U47">
        <f t="shared" si="13"/>
        <v>8113.006082499508</v>
      </c>
      <c r="W47">
        <f t="shared" si="8"/>
        <v>7851.1688724354335</v>
      </c>
    </row>
    <row r="48" spans="1:23" ht="12.75">
      <c r="A48" s="1">
        <v>32233</v>
      </c>
      <c r="B48" s="2">
        <v>0.06595</v>
      </c>
      <c r="C48" s="2">
        <v>0.15972</v>
      </c>
      <c r="E48" s="4">
        <f t="shared" si="9"/>
        <v>3328.6255514296226</v>
      </c>
      <c r="F48" s="4">
        <f t="shared" si="0"/>
        <v>5722.831938121459</v>
      </c>
      <c r="G48" s="4">
        <f t="shared" si="1"/>
        <v>9051.457489551081</v>
      </c>
      <c r="I48" s="4">
        <f t="shared" si="10"/>
        <v>5419.433282210724</v>
      </c>
      <c r="J48" s="4">
        <f t="shared" si="2"/>
        <v>3482.325626619362</v>
      </c>
      <c r="K48" s="4">
        <f t="shared" si="3"/>
        <v>8901.758908830087</v>
      </c>
      <c r="L48" s="4"/>
      <c r="M48" s="4">
        <f t="shared" si="11"/>
        <v>4374.029416820175</v>
      </c>
      <c r="N48" s="4">
        <f t="shared" si="4"/>
        <v>4602.57878237041</v>
      </c>
      <c r="O48" s="4">
        <f t="shared" si="5"/>
        <v>8976.608199190585</v>
      </c>
      <c r="P48" s="4"/>
      <c r="Q48" s="4">
        <f t="shared" si="12"/>
        <v>4313.351387947549</v>
      </c>
      <c r="R48" s="4">
        <f t="shared" si="6"/>
        <v>4688.391924227713</v>
      </c>
      <c r="S48" s="4">
        <f t="shared" si="7"/>
        <v>9001.743312175262</v>
      </c>
      <c r="U48">
        <f t="shared" si="13"/>
        <v>8748.05883364035</v>
      </c>
      <c r="W48">
        <f t="shared" si="8"/>
        <v>9205.15756474082</v>
      </c>
    </row>
    <row r="49" spans="1:23" ht="12.75">
      <c r="A49" s="1">
        <v>32324</v>
      </c>
      <c r="B49" s="2">
        <v>0.06517</v>
      </c>
      <c r="C49" s="2">
        <v>0.06793</v>
      </c>
      <c r="E49" s="4">
        <f t="shared" si="9"/>
        <v>3545.552078616291</v>
      </c>
      <c r="F49" s="4">
        <f t="shared" si="0"/>
        <v>6211.58391167805</v>
      </c>
      <c r="G49" s="4">
        <f t="shared" si="1"/>
        <v>9757.13599029434</v>
      </c>
      <c r="I49" s="4">
        <f t="shared" si="10"/>
        <v>5872.617749212397</v>
      </c>
      <c r="J49" s="4">
        <f t="shared" si="2"/>
        <v>3718.8800064356155</v>
      </c>
      <c r="K49" s="4">
        <f t="shared" si="3"/>
        <v>9591.497755648012</v>
      </c>
      <c r="L49" s="4"/>
      <c r="M49" s="4">
        <f t="shared" si="11"/>
        <v>4709.084913914346</v>
      </c>
      <c r="N49" s="4">
        <f t="shared" si="4"/>
        <v>4965.231959056832</v>
      </c>
      <c r="O49" s="4">
        <f t="shared" si="5"/>
        <v>9674.316872971178</v>
      </c>
      <c r="P49" s="4"/>
      <c r="Q49" s="4">
        <f t="shared" si="12"/>
        <v>4844.1934619148615</v>
      </c>
      <c r="R49" s="4">
        <f t="shared" si="6"/>
        <v>4856.615867685664</v>
      </c>
      <c r="S49" s="4">
        <f t="shared" si="7"/>
        <v>9700.809329600525</v>
      </c>
      <c r="U49">
        <f t="shared" si="13"/>
        <v>9418.169827828691</v>
      </c>
      <c r="W49">
        <f t="shared" si="8"/>
        <v>9930.463918113664</v>
      </c>
    </row>
    <row r="50" spans="1:23" ht="12.75">
      <c r="A50" s="1">
        <v>32416</v>
      </c>
      <c r="B50" s="2">
        <v>0.00367</v>
      </c>
      <c r="C50" s="2">
        <v>-0.009260000000000001</v>
      </c>
      <c r="E50" s="4">
        <f t="shared" si="9"/>
        <v>3658.564254744813</v>
      </c>
      <c r="F50" s="4">
        <f t="shared" si="0"/>
        <v>6154.064644655911</v>
      </c>
      <c r="G50" s="4">
        <f t="shared" si="1"/>
        <v>9812.628899400725</v>
      </c>
      <c r="I50" s="4">
        <f t="shared" si="10"/>
        <v>5894.170256352007</v>
      </c>
      <c r="J50" s="4">
        <f t="shared" si="2"/>
        <v>3784.4431775760218</v>
      </c>
      <c r="K50" s="4">
        <f t="shared" si="3"/>
        <v>9678.613433928029</v>
      </c>
      <c r="L50" s="4"/>
      <c r="M50" s="4">
        <f t="shared" si="11"/>
        <v>4776.367255548412</v>
      </c>
      <c r="N50" s="4">
        <f t="shared" si="4"/>
        <v>4969.253911115966</v>
      </c>
      <c r="O50" s="4">
        <f t="shared" si="5"/>
        <v>9745.621166664378</v>
      </c>
      <c r="P50" s="4"/>
      <c r="Q50" s="4">
        <f t="shared" si="12"/>
        <v>4918.20564992008</v>
      </c>
      <c r="R50" s="4">
        <f t="shared" si="6"/>
        <v>4855.489917604212</v>
      </c>
      <c r="S50" s="4">
        <f t="shared" si="7"/>
        <v>9773.695567524292</v>
      </c>
      <c r="U50">
        <f t="shared" si="13"/>
        <v>9552.734511096824</v>
      </c>
      <c r="W50">
        <f t="shared" si="8"/>
        <v>9938.507822231932</v>
      </c>
    </row>
    <row r="51" spans="1:23" ht="12.75">
      <c r="A51" s="1">
        <v>32507</v>
      </c>
      <c r="B51" s="2">
        <v>0.028319999999999998</v>
      </c>
      <c r="C51" s="2">
        <v>0.00109</v>
      </c>
      <c r="E51" s="4">
        <f t="shared" si="9"/>
        <v>3862.1747944391855</v>
      </c>
      <c r="F51" s="4">
        <f t="shared" si="0"/>
        <v>6160.772575118586</v>
      </c>
      <c r="G51" s="4">
        <f t="shared" si="1"/>
        <v>10022.947369557773</v>
      </c>
      <c r="I51" s="4">
        <f t="shared" si="10"/>
        <v>6061.093158011895</v>
      </c>
      <c r="J51" s="4">
        <f t="shared" si="2"/>
        <v>3888.56822063958</v>
      </c>
      <c r="K51" s="4">
        <f t="shared" si="3"/>
        <v>9949.661378651475</v>
      </c>
      <c r="L51" s="4"/>
      <c r="M51" s="4">
        <f t="shared" si="11"/>
        <v>4961.633976225542</v>
      </c>
      <c r="N51" s="4">
        <f t="shared" si="4"/>
        <v>5024.670397879082</v>
      </c>
      <c r="O51" s="4">
        <f t="shared" si="5"/>
        <v>9986.304374104624</v>
      </c>
      <c r="P51" s="4"/>
      <c r="Q51" s="4">
        <f t="shared" si="12"/>
        <v>5075.243312998289</v>
      </c>
      <c r="R51" s="4">
        <f t="shared" si="6"/>
        <v>4942.174447846447</v>
      </c>
      <c r="S51" s="4">
        <f t="shared" si="7"/>
        <v>10017.417760844735</v>
      </c>
      <c r="U51">
        <f t="shared" si="13"/>
        <v>9923.267952451084</v>
      </c>
      <c r="W51">
        <f t="shared" si="8"/>
        <v>10049.340795758164</v>
      </c>
    </row>
    <row r="52" spans="1:23" ht="12.75">
      <c r="A52" s="1">
        <v>32598</v>
      </c>
      <c r="B52" s="2">
        <v>0.07057000000000001</v>
      </c>
      <c r="C52" s="2">
        <v>0.0848</v>
      </c>
      <c r="E52" s="4">
        <f t="shared" si="9"/>
        <v>4134.728469682759</v>
      </c>
      <c r="F52" s="4">
        <f t="shared" si="0"/>
        <v>6783.206089488643</v>
      </c>
      <c r="G52" s="4">
        <f t="shared" si="1"/>
        <v>10917.9345591714</v>
      </c>
      <c r="I52" s="4">
        <f t="shared" si="10"/>
        <v>6588.824502172794</v>
      </c>
      <c r="J52" s="4">
        <f t="shared" si="2"/>
        <v>4218.318805749816</v>
      </c>
      <c r="K52" s="4">
        <f t="shared" si="3"/>
        <v>10807.143307922612</v>
      </c>
      <c r="L52" s="4"/>
      <c r="M52" s="4">
        <f t="shared" si="11"/>
        <v>5361.776485927779</v>
      </c>
      <c r="N52" s="4">
        <f t="shared" si="4"/>
        <v>5500.762447619228</v>
      </c>
      <c r="O52" s="4">
        <f t="shared" si="5"/>
        <v>10862.538933547006</v>
      </c>
      <c r="P52" s="4"/>
      <c r="Q52" s="4">
        <f t="shared" si="12"/>
        <v>5412.173466113774</v>
      </c>
      <c r="R52" s="4">
        <f t="shared" si="6"/>
        <v>5483.447393482184</v>
      </c>
      <c r="S52" s="4">
        <f t="shared" si="7"/>
        <v>10895.620859595958</v>
      </c>
      <c r="U52">
        <f t="shared" si="13"/>
        <v>10723.552971855557</v>
      </c>
      <c r="W52">
        <f t="shared" si="8"/>
        <v>11001.524895238455</v>
      </c>
    </row>
    <row r="53" spans="1:23" ht="12.75">
      <c r="A53" s="1">
        <v>32689</v>
      </c>
      <c r="B53" s="2">
        <v>0.08953</v>
      </c>
      <c r="C53" s="2">
        <v>0.06979</v>
      </c>
      <c r="E53" s="4">
        <f t="shared" si="9"/>
        <v>4604.910709573456</v>
      </c>
      <c r="F53" s="4">
        <f t="shared" si="0"/>
        <v>7256.606042474055</v>
      </c>
      <c r="G53" s="4">
        <f t="shared" si="1"/>
        <v>11861.516752047512</v>
      </c>
      <c r="I53" s="4">
        <f t="shared" si="10"/>
        <v>7178.721959852324</v>
      </c>
      <c r="J53" s="4">
        <f t="shared" si="2"/>
        <v>4612.715275203096</v>
      </c>
      <c r="K53" s="4">
        <f t="shared" si="3"/>
        <v>11791.43723505542</v>
      </c>
      <c r="L53" s="4"/>
      <c r="M53" s="4">
        <f t="shared" si="11"/>
        <v>5891.816334712892</v>
      </c>
      <c r="N53" s="4">
        <f t="shared" si="4"/>
        <v>5934.660658838574</v>
      </c>
      <c r="O53" s="4">
        <f t="shared" si="5"/>
        <v>11826.476993551467</v>
      </c>
      <c r="P53" s="4"/>
      <c r="Q53" s="4">
        <f t="shared" si="12"/>
        <v>5985.552897577792</v>
      </c>
      <c r="R53" s="4">
        <f t="shared" si="6"/>
        <v>5878.01311969358</v>
      </c>
      <c r="S53" s="4">
        <f t="shared" si="7"/>
        <v>11863.566017271372</v>
      </c>
      <c r="U53">
        <f t="shared" si="13"/>
        <v>11783.632669425784</v>
      </c>
      <c r="W53">
        <f t="shared" si="8"/>
        <v>11869.321317677148</v>
      </c>
    </row>
    <row r="54" spans="1:23" ht="12.75">
      <c r="A54" s="1">
        <v>32780</v>
      </c>
      <c r="B54" s="2">
        <v>0.1058</v>
      </c>
      <c r="C54" s="2">
        <v>0.07259</v>
      </c>
      <c r="E54" s="4">
        <f t="shared" si="9"/>
        <v>5192.110262646327</v>
      </c>
      <c r="F54" s="4">
        <f t="shared" si="0"/>
        <v>7783.363075097246</v>
      </c>
      <c r="G54" s="4">
        <f t="shared" si="1"/>
        <v>12975.473337743573</v>
      </c>
      <c r="I54" s="4">
        <f t="shared" si="10"/>
        <v>7938.230743204699</v>
      </c>
      <c r="J54" s="4">
        <f t="shared" si="2"/>
        <v>5047.552277030089</v>
      </c>
      <c r="K54" s="4">
        <f t="shared" si="3"/>
        <v>12985.783020234787</v>
      </c>
      <c r="L54" s="4"/>
      <c r="M54" s="4">
        <f t="shared" si="11"/>
        <v>6565.170502925515</v>
      </c>
      <c r="N54" s="4">
        <f t="shared" si="4"/>
        <v>6415.4576760636655</v>
      </c>
      <c r="O54" s="4">
        <f t="shared" si="5"/>
        <v>12980.62817898918</v>
      </c>
      <c r="P54" s="4"/>
      <c r="Q54" s="4">
        <f t="shared" si="12"/>
        <v>6609.365650949341</v>
      </c>
      <c r="R54" s="4">
        <f t="shared" si="6"/>
        <v>6412.371137232551</v>
      </c>
      <c r="S54" s="4">
        <f t="shared" si="7"/>
        <v>13021.736788181892</v>
      </c>
      <c r="U54">
        <f t="shared" si="13"/>
        <v>13130.34100585103</v>
      </c>
      <c r="W54">
        <f t="shared" si="8"/>
        <v>12830.915352127331</v>
      </c>
    </row>
    <row r="55" spans="1:23" ht="12.75">
      <c r="A55" s="1">
        <v>32871</v>
      </c>
      <c r="B55" s="2">
        <v>0.01646</v>
      </c>
      <c r="C55" s="2">
        <v>-0.04867</v>
      </c>
      <c r="E55" s="4">
        <f t="shared" si="9"/>
        <v>5377.5723975694855</v>
      </c>
      <c r="F55" s="4">
        <f t="shared" si="0"/>
        <v>7404.546794232263</v>
      </c>
      <c r="G55" s="4">
        <f t="shared" si="1"/>
        <v>12782.119191801748</v>
      </c>
      <c r="I55" s="4">
        <f t="shared" si="10"/>
        <v>8068.8940212378475</v>
      </c>
      <c r="J55" s="4">
        <f t="shared" si="2"/>
        <v>4901.887907707034</v>
      </c>
      <c r="K55" s="4">
        <f t="shared" si="3"/>
        <v>12970.781928944882</v>
      </c>
      <c r="L55" s="4"/>
      <c r="M55" s="4">
        <f t="shared" si="11"/>
        <v>6723.233209403669</v>
      </c>
      <c r="N55" s="4">
        <f t="shared" si="4"/>
        <v>6153.217350969647</v>
      </c>
      <c r="O55" s="4">
        <f t="shared" si="5"/>
        <v>12876.450560373316</v>
      </c>
      <c r="P55" s="4"/>
      <c r="Q55" s="4">
        <f t="shared" si="12"/>
        <v>6668.037287857683</v>
      </c>
      <c r="R55" s="4">
        <f t="shared" si="6"/>
        <v>6243.984429350539</v>
      </c>
      <c r="S55" s="4">
        <f t="shared" si="7"/>
        <v>12912.021717208223</v>
      </c>
      <c r="U55">
        <f t="shared" si="13"/>
        <v>13446.466418807338</v>
      </c>
      <c r="W55">
        <f t="shared" si="8"/>
        <v>12306.434701939294</v>
      </c>
    </row>
    <row r="56" spans="1:23" ht="12.75">
      <c r="A56" s="1">
        <v>32962</v>
      </c>
      <c r="B56" s="2">
        <v>-0.03574</v>
      </c>
      <c r="C56" s="2">
        <v>-0.025470000000000003</v>
      </c>
      <c r="E56" s="4">
        <f t="shared" si="9"/>
        <v>5185.377960080352</v>
      </c>
      <c r="F56" s="4">
        <f t="shared" si="0"/>
        <v>7315.952987383167</v>
      </c>
      <c r="G56" s="4">
        <f t="shared" si="1"/>
        <v>12501.330947463519</v>
      </c>
      <c r="I56" s="4">
        <f t="shared" si="10"/>
        <v>7880.511748918807</v>
      </c>
      <c r="J56" s="4">
        <f t="shared" si="2"/>
        <v>4777.036822697736</v>
      </c>
      <c r="K56" s="4">
        <f t="shared" si="3"/>
        <v>12657.548571616542</v>
      </c>
      <c r="L56" s="4"/>
      <c r="M56" s="4">
        <f t="shared" si="11"/>
        <v>6532.944854499582</v>
      </c>
      <c r="N56" s="4">
        <f t="shared" si="4"/>
        <v>6046.49490504045</v>
      </c>
      <c r="O56" s="4">
        <f t="shared" si="5"/>
        <v>12579.439759540033</v>
      </c>
      <c r="P56" s="4"/>
      <c r="Q56" s="4">
        <f t="shared" si="12"/>
        <v>6275.273030517601</v>
      </c>
      <c r="R56" s="4">
        <f t="shared" si="6"/>
        <v>6341.576262035464</v>
      </c>
      <c r="S56" s="4">
        <f t="shared" si="7"/>
        <v>12616.849292553066</v>
      </c>
      <c r="U56">
        <f t="shared" si="13"/>
        <v>13065.889708999164</v>
      </c>
      <c r="W56">
        <f t="shared" si="8"/>
        <v>12092.9898100809</v>
      </c>
    </row>
    <row r="57" spans="1:23" ht="12.75">
      <c r="A57" s="1">
        <v>33053</v>
      </c>
      <c r="B57" s="2">
        <v>0.05881</v>
      </c>
      <c r="C57" s="2">
        <v>0.02949</v>
      </c>
      <c r="E57" s="4">
        <f t="shared" si="9"/>
        <v>5590.330037912678</v>
      </c>
      <c r="F57" s="4">
        <f t="shared" si="0"/>
        <v>7531.700440981097</v>
      </c>
      <c r="G57" s="4">
        <f t="shared" si="1"/>
        <v>13122.030478893776</v>
      </c>
      <c r="I57" s="4">
        <f t="shared" si="10"/>
        <v>8343.964644872722</v>
      </c>
      <c r="J57" s="4">
        <f t="shared" si="2"/>
        <v>5017.911638599093</v>
      </c>
      <c r="K57" s="4">
        <f t="shared" si="3"/>
        <v>13361.876283471815</v>
      </c>
      <c r="L57" s="4"/>
      <c r="M57" s="4">
        <f t="shared" si="11"/>
        <v>6967.147341392702</v>
      </c>
      <c r="N57" s="4">
        <f t="shared" si="4"/>
        <v>6274.806039790094</v>
      </c>
      <c r="O57" s="4">
        <f t="shared" si="5"/>
        <v>13241.953381182797</v>
      </c>
      <c r="P57" s="4"/>
      <c r="Q57" s="4">
        <f t="shared" si="12"/>
        <v>6729.423099724057</v>
      </c>
      <c r="R57" s="4">
        <f t="shared" si="6"/>
        <v>6544.460089095228</v>
      </c>
      <c r="S57" s="4">
        <f t="shared" si="7"/>
        <v>13273.883188819284</v>
      </c>
      <c r="U57">
        <f t="shared" si="13"/>
        <v>13934.294682785405</v>
      </c>
      <c r="W57">
        <f t="shared" si="8"/>
        <v>12549.612079580187</v>
      </c>
    </row>
    <row r="58" spans="1:23" ht="12.75">
      <c r="A58" s="1">
        <v>33144</v>
      </c>
      <c r="B58" s="2">
        <v>-0.13899</v>
      </c>
      <c r="C58" s="2">
        <v>-0.23695</v>
      </c>
      <c r="E58" s="4">
        <f t="shared" si="9"/>
        <v>4913.330065943195</v>
      </c>
      <c r="F58" s="4">
        <f t="shared" si="0"/>
        <v>5747.064021490626</v>
      </c>
      <c r="G58" s="4">
        <f t="shared" si="1"/>
        <v>10660.394087433822</v>
      </c>
      <c r="I58" s="4">
        <f t="shared" si="10"/>
        <v>7184.236998881863</v>
      </c>
      <c r="J58" s="4">
        <f t="shared" si="2"/>
        <v>3928.9174758330378</v>
      </c>
      <c r="K58" s="4">
        <f t="shared" si="3"/>
        <v>11113.1544747149</v>
      </c>
      <c r="L58" s="4"/>
      <c r="M58" s="4">
        <f t="shared" si="11"/>
        <v>6048.783532412531</v>
      </c>
      <c r="N58" s="4">
        <f t="shared" si="4"/>
        <v>4837.990748661831</v>
      </c>
      <c r="O58" s="4">
        <f t="shared" si="5"/>
        <v>10886.774281074362</v>
      </c>
      <c r="P58" s="4"/>
      <c r="Q58" s="4">
        <f t="shared" si="12"/>
        <v>5764.473082202646</v>
      </c>
      <c r="R58" s="4">
        <f t="shared" si="6"/>
        <v>5114.318283614277</v>
      </c>
      <c r="S58" s="4">
        <f t="shared" si="7"/>
        <v>10878.791365816924</v>
      </c>
      <c r="U58">
        <f t="shared" si="13"/>
        <v>12097.567064825062</v>
      </c>
      <c r="W58">
        <f t="shared" si="8"/>
        <v>9675.981497323663</v>
      </c>
    </row>
    <row r="59" spans="1:23" ht="12.75">
      <c r="A59" s="1">
        <v>33238</v>
      </c>
      <c r="B59" s="2">
        <v>0.09173</v>
      </c>
      <c r="C59" s="2">
        <v>0.06162</v>
      </c>
      <c r="E59" s="4">
        <f t="shared" si="9"/>
        <v>5464.029832892165</v>
      </c>
      <c r="F59" s="4">
        <f t="shared" si="0"/>
        <v>6101.198106494879</v>
      </c>
      <c r="G59" s="4">
        <f t="shared" si="1"/>
        <v>11565.227939387045</v>
      </c>
      <c r="I59" s="4">
        <f t="shared" si="10"/>
        <v>7843.247058789297</v>
      </c>
      <c r="J59" s="4">
        <f t="shared" si="2"/>
        <v>4271.017370693869</v>
      </c>
      <c r="K59" s="4">
        <f t="shared" si="3"/>
        <v>12114.264429483166</v>
      </c>
      <c r="L59" s="4"/>
      <c r="M59" s="4">
        <f t="shared" si="11"/>
        <v>6653.638445840733</v>
      </c>
      <c r="N59" s="4">
        <f t="shared" si="4"/>
        <v>5186.107738594374</v>
      </c>
      <c r="O59" s="4">
        <f t="shared" si="5"/>
        <v>11839.746184435106</v>
      </c>
      <c r="P59" s="4"/>
      <c r="Q59" s="4">
        <f t="shared" si="12"/>
        <v>5988.351448901655</v>
      </c>
      <c r="R59" s="4">
        <f t="shared" si="6"/>
        <v>5824.571244889281</v>
      </c>
      <c r="S59" s="4">
        <f t="shared" si="7"/>
        <v>11812.922693790937</v>
      </c>
      <c r="U59">
        <f t="shared" si="13"/>
        <v>13307.276891681466</v>
      </c>
      <c r="W59">
        <f t="shared" si="8"/>
        <v>10372.215477188747</v>
      </c>
    </row>
    <row r="60" spans="1:23" ht="12.75">
      <c r="A60" s="1">
        <v>33325</v>
      </c>
      <c r="B60" s="2">
        <v>0.15028</v>
      </c>
      <c r="C60" s="2">
        <v>0.26416</v>
      </c>
      <c r="E60" s="4">
        <f t="shared" si="9"/>
        <v>6285.1642361792</v>
      </c>
      <c r="F60" s="4">
        <f t="shared" si="0"/>
        <v>7812.890598306565</v>
      </c>
      <c r="G60" s="4">
        <f t="shared" si="1"/>
        <v>14098.054834485765</v>
      </c>
      <c r="I60" s="4">
        <f t="shared" si="10"/>
        <v>9121.930226784152</v>
      </c>
      <c r="J60" s="4">
        <f t="shared" si="2"/>
        <v>5399.249319336362</v>
      </c>
      <c r="K60" s="4">
        <f t="shared" si="3"/>
        <v>14521.179546120515</v>
      </c>
      <c r="L60" s="4"/>
      <c r="M60" s="4">
        <f t="shared" si="11"/>
        <v>7703.547231481678</v>
      </c>
      <c r="N60" s="4">
        <f t="shared" si="4"/>
        <v>6606.069958821463</v>
      </c>
      <c r="O60" s="4">
        <f t="shared" si="5"/>
        <v>14309.61719030314</v>
      </c>
      <c r="P60" s="4"/>
      <c r="Q60" s="4">
        <f t="shared" si="12"/>
        <v>6844.084358106919</v>
      </c>
      <c r="R60" s="4">
        <f t="shared" si="6"/>
        <v>7516.712176291375</v>
      </c>
      <c r="S60" s="4">
        <f t="shared" si="7"/>
        <v>14360.796534398294</v>
      </c>
      <c r="U60">
        <f t="shared" si="13"/>
        <v>15407.094462963356</v>
      </c>
      <c r="W60">
        <f t="shared" si="8"/>
        <v>13212.139917642926</v>
      </c>
    </row>
    <row r="61" spans="1:23" ht="12.75">
      <c r="A61" s="1">
        <v>33417</v>
      </c>
      <c r="B61" s="2">
        <v>-0.00333</v>
      </c>
      <c r="C61" s="2">
        <v>-0.00133</v>
      </c>
      <c r="E61" s="4">
        <f t="shared" si="9"/>
        <v>6264.234639272723</v>
      </c>
      <c r="F61" s="4">
        <f t="shared" si="0"/>
        <v>7902.499453810817</v>
      </c>
      <c r="G61" s="4">
        <f t="shared" si="1"/>
        <v>14166.73409308354</v>
      </c>
      <c r="I61" s="4">
        <f t="shared" si="10"/>
        <v>9191.554199128961</v>
      </c>
      <c r="J61" s="4">
        <f t="shared" si="2"/>
        <v>5392.068317741644</v>
      </c>
      <c r="K61" s="4">
        <f t="shared" si="3"/>
        <v>14583.622516870604</v>
      </c>
      <c r="L61" s="4"/>
      <c r="M61" s="4">
        <f t="shared" si="11"/>
        <v>7727.894419200844</v>
      </c>
      <c r="N61" s="4">
        <f t="shared" si="4"/>
        <v>6647.28388577623</v>
      </c>
      <c r="O61" s="4">
        <f t="shared" si="5"/>
        <v>14375.178304977075</v>
      </c>
      <c r="P61" s="4"/>
      <c r="Q61" s="4">
        <f t="shared" si="12"/>
        <v>7206.487540969373</v>
      </c>
      <c r="R61" s="4">
        <f t="shared" si="6"/>
        <v>7220.848337503772</v>
      </c>
      <c r="S61" s="4">
        <f t="shared" si="7"/>
        <v>14427.335878473146</v>
      </c>
      <c r="U61">
        <f t="shared" si="13"/>
        <v>15455.788838401688</v>
      </c>
      <c r="W61">
        <f t="shared" si="8"/>
        <v>13294.56777155246</v>
      </c>
    </row>
    <row r="62" spans="1:23" ht="12.75">
      <c r="A62" s="1">
        <v>33511</v>
      </c>
      <c r="B62" s="2">
        <v>0.0603</v>
      </c>
      <c r="C62" s="2">
        <v>0.08484</v>
      </c>
      <c r="E62" s="4">
        <f t="shared" si="9"/>
        <v>6641.967988020869</v>
      </c>
      <c r="F62" s="4">
        <f t="shared" si="0"/>
        <v>8672.947507472127</v>
      </c>
      <c r="G62" s="4">
        <f t="shared" si="1"/>
        <v>15314.915495492995</v>
      </c>
      <c r="I62" s="4">
        <f t="shared" si="10"/>
        <v>9845.804917336438</v>
      </c>
      <c r="J62" s="4">
        <f t="shared" si="2"/>
        <v>5849.531393818846</v>
      </c>
      <c r="K62" s="4">
        <f t="shared" si="3"/>
        <v>15695.336311155283</v>
      </c>
      <c r="L62" s="4"/>
      <c r="M62" s="4">
        <f t="shared" si="11"/>
        <v>8243.886452678655</v>
      </c>
      <c r="N62" s="4">
        <f t="shared" si="4"/>
        <v>7261.239450645486</v>
      </c>
      <c r="O62" s="4">
        <f t="shared" si="5"/>
        <v>15505.12590332414</v>
      </c>
      <c r="P62" s="4"/>
      <c r="Q62" s="4">
        <f t="shared" si="12"/>
        <v>7698.652115972539</v>
      </c>
      <c r="R62" s="4">
        <f t="shared" si="6"/>
        <v>7875.675527201404</v>
      </c>
      <c r="S62" s="4">
        <f t="shared" si="7"/>
        <v>15574.327643173943</v>
      </c>
      <c r="U62">
        <f t="shared" si="13"/>
        <v>16487.77290535731</v>
      </c>
      <c r="W62">
        <f t="shared" si="8"/>
        <v>14522.478901290971</v>
      </c>
    </row>
    <row r="63" spans="1:23" ht="12.75">
      <c r="A63" s="1">
        <v>33603</v>
      </c>
      <c r="B63" s="2">
        <v>0.08972</v>
      </c>
      <c r="C63" s="2">
        <v>0.06379</v>
      </c>
      <c r="E63" s="4">
        <f t="shared" si="9"/>
        <v>7337.885355906101</v>
      </c>
      <c r="F63" s="4">
        <f t="shared" si="0"/>
        <v>9226.194828973774</v>
      </c>
      <c r="G63" s="4">
        <f t="shared" si="1"/>
        <v>16564.080184879873</v>
      </c>
      <c r="I63" s="4">
        <f t="shared" si="10"/>
        <v>10729.170534519862</v>
      </c>
      <c r="J63" s="4">
        <f t="shared" si="2"/>
        <v>6322.673001430549</v>
      </c>
      <c r="K63" s="4">
        <f t="shared" si="3"/>
        <v>17051.84353595041</v>
      </c>
      <c r="L63" s="4"/>
      <c r="M63" s="4">
        <f t="shared" si="11"/>
        <v>9033.527945212983</v>
      </c>
      <c r="N63" s="4">
        <f t="shared" si="4"/>
        <v>7774.433915202161</v>
      </c>
      <c r="O63" s="4">
        <f t="shared" si="5"/>
        <v>16807.961860415144</v>
      </c>
      <c r="P63" s="4"/>
      <c r="Q63" s="4">
        <f t="shared" si="12"/>
        <v>8535.828159659755</v>
      </c>
      <c r="R63" s="4">
        <f t="shared" si="6"/>
        <v>8333.907001766005</v>
      </c>
      <c r="S63" s="4">
        <f t="shared" si="7"/>
        <v>16869.73516142576</v>
      </c>
      <c r="U63">
        <f t="shared" si="13"/>
        <v>18067.055890425967</v>
      </c>
      <c r="W63">
        <f t="shared" si="8"/>
        <v>15548.867830404322</v>
      </c>
    </row>
    <row r="64" spans="1:23" ht="12.75">
      <c r="A64" s="1">
        <v>33694</v>
      </c>
      <c r="B64" s="2">
        <v>-0.025750000000000002</v>
      </c>
      <c r="C64" s="2">
        <v>0.0555</v>
      </c>
      <c r="E64" s="4">
        <f t="shared" si="9"/>
        <v>7148.934807991518</v>
      </c>
      <c r="F64" s="4">
        <f t="shared" si="0"/>
        <v>9838.24864198182</v>
      </c>
      <c r="G64" s="4">
        <f t="shared" si="1"/>
        <v>16987.183449973338</v>
      </c>
      <c r="I64" s="4">
        <f t="shared" si="10"/>
        <v>10552.894393255976</v>
      </c>
      <c r="J64" s="4">
        <f t="shared" si="2"/>
        <v>6673.581353009946</v>
      </c>
      <c r="K64" s="4">
        <f t="shared" si="3"/>
        <v>17226.47574626592</v>
      </c>
      <c r="L64" s="4"/>
      <c r="M64" s="4">
        <f t="shared" si="11"/>
        <v>8850.914600623748</v>
      </c>
      <c r="N64" s="4">
        <f t="shared" si="4"/>
        <v>8255.914997495882</v>
      </c>
      <c r="O64" s="4">
        <f t="shared" si="5"/>
        <v>17106.829598119628</v>
      </c>
      <c r="P64" s="4"/>
      <c r="Q64" s="4">
        <f t="shared" si="12"/>
        <v>8267.669740509524</v>
      </c>
      <c r="R64" s="4">
        <f t="shared" si="6"/>
        <v>8953.002731442446</v>
      </c>
      <c r="S64" s="4">
        <f t="shared" si="7"/>
        <v>17220.67247195197</v>
      </c>
      <c r="U64">
        <f t="shared" si="13"/>
        <v>17701.829201247496</v>
      </c>
      <c r="W64">
        <f t="shared" si="8"/>
        <v>16511.829994991764</v>
      </c>
    </row>
    <row r="65" spans="1:23" ht="12.75">
      <c r="A65" s="1">
        <v>33785</v>
      </c>
      <c r="B65" s="2">
        <v>0.0124</v>
      </c>
      <c r="C65" s="2">
        <v>-0.0559</v>
      </c>
      <c r="E65" s="4">
        <f t="shared" si="9"/>
        <v>7337.581599610613</v>
      </c>
      <c r="F65" s="4">
        <f t="shared" si="0"/>
        <v>9288.290542895036</v>
      </c>
      <c r="G65" s="4">
        <f t="shared" si="1"/>
        <v>16625.87214250565</v>
      </c>
      <c r="I65" s="4">
        <f t="shared" si="10"/>
        <v>10683.75028373235</v>
      </c>
      <c r="J65" s="4">
        <f t="shared" si="2"/>
        <v>6400.52815537669</v>
      </c>
      <c r="K65" s="4">
        <f t="shared" si="3"/>
        <v>17084.27843910904</v>
      </c>
      <c r="L65" s="4"/>
      <c r="M65" s="4">
        <f t="shared" si="11"/>
        <v>9010.665941671483</v>
      </c>
      <c r="N65" s="4">
        <f t="shared" si="4"/>
        <v>7844.409349135863</v>
      </c>
      <c r="O65" s="4">
        <f t="shared" si="5"/>
        <v>16855.075290807345</v>
      </c>
      <c r="P65" s="4"/>
      <c r="Q65" s="4">
        <f t="shared" si="12"/>
        <v>8767.104405302087</v>
      </c>
      <c r="R65" s="4">
        <f t="shared" si="6"/>
        <v>8179.018440384928</v>
      </c>
      <c r="S65" s="4">
        <f t="shared" si="7"/>
        <v>16946.122845687016</v>
      </c>
      <c r="U65">
        <f t="shared" si="13"/>
        <v>18021.331883342966</v>
      </c>
      <c r="W65">
        <f t="shared" si="8"/>
        <v>15688.818698271725</v>
      </c>
    </row>
    <row r="66" spans="1:23" ht="12.75">
      <c r="A66" s="1">
        <v>33877</v>
      </c>
      <c r="B66" s="2">
        <v>0.03041</v>
      </c>
      <c r="C66" s="2">
        <v>0.03585</v>
      </c>
      <c r="E66" s="4">
        <f t="shared" si="9"/>
        <v>7560.717456054772</v>
      </c>
      <c r="F66" s="4">
        <f t="shared" si="0"/>
        <v>9721.275758857822</v>
      </c>
      <c r="G66" s="4">
        <f t="shared" si="1"/>
        <v>17281.993214912596</v>
      </c>
      <c r="I66" s="4">
        <f t="shared" si="10"/>
        <v>11108.643129860651</v>
      </c>
      <c r="J66" s="4">
        <f t="shared" si="2"/>
        <v>6629.987089746944</v>
      </c>
      <c r="K66" s="4">
        <f t="shared" si="3"/>
        <v>17738.630219607596</v>
      </c>
      <c r="L66" s="4"/>
      <c r="M66" s="4">
        <f t="shared" si="11"/>
        <v>9334.680292957713</v>
      </c>
      <c r="N66" s="4">
        <f t="shared" si="4"/>
        <v>8175.631424302383</v>
      </c>
      <c r="O66" s="4">
        <f t="shared" si="5"/>
        <v>17510.311717260098</v>
      </c>
      <c r="P66" s="4"/>
      <c r="Q66" s="4">
        <f t="shared" si="12"/>
        <v>8780.727220712179</v>
      </c>
      <c r="R66" s="4">
        <f t="shared" si="6"/>
        <v>8826.820674852446</v>
      </c>
      <c r="S66" s="4">
        <f t="shared" si="7"/>
        <v>17607.547895564625</v>
      </c>
      <c r="U66">
        <f t="shared" si="13"/>
        <v>18669.360585915427</v>
      </c>
      <c r="W66">
        <f t="shared" si="8"/>
        <v>16351.262848604765</v>
      </c>
    </row>
    <row r="67" spans="1:23" ht="12.75">
      <c r="A67" s="1">
        <v>33969</v>
      </c>
      <c r="B67" s="2">
        <v>0.059359999999999996</v>
      </c>
      <c r="C67" s="2">
        <v>0.14794000000000002</v>
      </c>
      <c r="E67" s="4">
        <f t="shared" si="9"/>
        <v>8009.521644246183</v>
      </c>
      <c r="F67" s="4">
        <f t="shared" si="0"/>
        <v>11259.441294623248</v>
      </c>
      <c r="G67" s="4">
        <f t="shared" si="1"/>
        <v>19268.96293886943</v>
      </c>
      <c r="I67" s="4">
        <f t="shared" si="10"/>
        <v>11868.05218604918</v>
      </c>
      <c r="J67" s="4">
        <f t="shared" si="2"/>
        <v>7610.827379804106</v>
      </c>
      <c r="K67" s="4">
        <f t="shared" si="3"/>
        <v>19478.879565853287</v>
      </c>
      <c r="L67" s="4"/>
      <c r="M67" s="4">
        <f t="shared" si="11"/>
        <v>9938.786915147684</v>
      </c>
      <c r="N67" s="4">
        <f t="shared" si="4"/>
        <v>9435.134337213676</v>
      </c>
      <c r="O67" s="4">
        <f t="shared" si="5"/>
        <v>19373.92125236136</v>
      </c>
      <c r="P67" s="4"/>
      <c r="Q67" s="4">
        <f t="shared" si="12"/>
        <v>9376.365969322671</v>
      </c>
      <c r="R67" s="4">
        <f t="shared" si="6"/>
        <v>10156.204265617227</v>
      </c>
      <c r="S67" s="4">
        <f t="shared" si="7"/>
        <v>19532.5702349399</v>
      </c>
      <c r="U67">
        <f t="shared" si="13"/>
        <v>19877.57383029537</v>
      </c>
      <c r="W67">
        <f t="shared" si="8"/>
        <v>18870.268674427352</v>
      </c>
    </row>
    <row r="68" spans="1:23" ht="12.75">
      <c r="A68" s="1">
        <v>34059</v>
      </c>
      <c r="B68" s="2">
        <v>0.04061</v>
      </c>
      <c r="C68" s="2">
        <v>0.043840000000000004</v>
      </c>
      <c r="E68" s="4">
        <f t="shared" si="9"/>
        <v>8334.788318219022</v>
      </c>
      <c r="F68" s="4">
        <f t="shared" si="0"/>
        <v>11853.055200979532</v>
      </c>
      <c r="G68" s="4">
        <f t="shared" si="1"/>
        <v>20187.843519198555</v>
      </c>
      <c r="I68" s="4">
        <f t="shared" si="10"/>
        <v>12450.013785324638</v>
      </c>
      <c r="J68" s="4">
        <f t="shared" si="2"/>
        <v>7944.486052134719</v>
      </c>
      <c r="K68" s="4">
        <f t="shared" si="3"/>
        <v>20394.499837459356</v>
      </c>
      <c r="L68" s="4"/>
      <c r="M68" s="4">
        <f t="shared" si="11"/>
        <v>10392.401051771832</v>
      </c>
      <c r="N68" s="4">
        <f t="shared" si="4"/>
        <v>9898.770626557125</v>
      </c>
      <c r="O68" s="4">
        <f t="shared" si="5"/>
        <v>20291.17167832896</v>
      </c>
      <c r="P68" s="4"/>
      <c r="Q68" s="4">
        <f t="shared" si="12"/>
        <v>10212.893956090405</v>
      </c>
      <c r="R68" s="4">
        <f t="shared" si="6"/>
        <v>10244.439057019834</v>
      </c>
      <c r="S68" s="4">
        <f t="shared" si="7"/>
        <v>20457.33301311024</v>
      </c>
      <c r="U68">
        <f t="shared" si="13"/>
        <v>20784.802103543665</v>
      </c>
      <c r="W68">
        <f t="shared" si="8"/>
        <v>19797.54125311425</v>
      </c>
    </row>
    <row r="69" spans="1:23" ht="12.75">
      <c r="A69" s="1">
        <v>34150</v>
      </c>
      <c r="B69" s="2">
        <v>0.00484</v>
      </c>
      <c r="C69" s="2">
        <v>0.030139999999999997</v>
      </c>
      <c r="E69" s="4">
        <f t="shared" si="9"/>
        <v>8375.128693679202</v>
      </c>
      <c r="F69" s="4">
        <f t="shared" si="0"/>
        <v>12310.306284737057</v>
      </c>
      <c r="G69" s="4">
        <f t="shared" si="1"/>
        <v>20685.43497841626</v>
      </c>
      <c r="I69" s="4">
        <f t="shared" si="10"/>
        <v>12610.27185204561</v>
      </c>
      <c r="J69" s="4">
        <f t="shared" si="2"/>
        <v>8183.93286174606</v>
      </c>
      <c r="K69" s="4">
        <f t="shared" si="3"/>
        <v>20794.204713791667</v>
      </c>
      <c r="L69" s="4"/>
      <c r="M69" s="4">
        <f t="shared" si="11"/>
        <v>10492.700272862408</v>
      </c>
      <c r="N69" s="4">
        <f t="shared" si="4"/>
        <v>10247.119573241558</v>
      </c>
      <c r="O69" s="4">
        <f t="shared" si="5"/>
        <v>20739.819846103965</v>
      </c>
      <c r="P69" s="4"/>
      <c r="Q69" s="4">
        <f t="shared" si="12"/>
        <v>10328.173252446846</v>
      </c>
      <c r="R69" s="4">
        <f t="shared" si="6"/>
        <v>10586.958515062692</v>
      </c>
      <c r="S69" s="4">
        <f t="shared" si="7"/>
        <v>20915.131767509538</v>
      </c>
      <c r="U69">
        <f t="shared" si="13"/>
        <v>20985.400545724817</v>
      </c>
      <c r="W69">
        <f t="shared" si="8"/>
        <v>20494.239146483116</v>
      </c>
    </row>
    <row r="70" spans="1:23" ht="12.75">
      <c r="A70" s="1">
        <v>34242</v>
      </c>
      <c r="B70" s="2">
        <v>0.03216</v>
      </c>
      <c r="C70" s="2">
        <v>0.07696</v>
      </c>
      <c r="E70" s="4">
        <f t="shared" si="9"/>
        <v>8644.472832467925</v>
      </c>
      <c r="F70" s="4">
        <f t="shared" si="0"/>
        <v>13357.707456410419</v>
      </c>
      <c r="G70" s="4">
        <f t="shared" si="1"/>
        <v>22002.180288878342</v>
      </c>
      <c r="I70" s="4">
        <f t="shared" si="10"/>
        <v>13115.818194807396</v>
      </c>
      <c r="J70" s="4">
        <f t="shared" si="2"/>
        <v>8813.768334786037</v>
      </c>
      <c r="K70" s="4">
        <f t="shared" si="3"/>
        <v>21929.586529593435</v>
      </c>
      <c r="L70" s="4"/>
      <c r="M70" s="4">
        <f t="shared" si="11"/>
        <v>10880.145513637663</v>
      </c>
      <c r="N70" s="4">
        <f t="shared" si="4"/>
        <v>11085.737895598228</v>
      </c>
      <c r="O70" s="4">
        <f t="shared" si="5"/>
        <v>21965.88340923589</v>
      </c>
      <c r="P70" s="4"/>
      <c r="Q70" s="4">
        <f t="shared" si="12"/>
        <v>10843.881202576322</v>
      </c>
      <c r="R70" s="4">
        <f t="shared" si="6"/>
        <v>11312.380154168535</v>
      </c>
      <c r="S70" s="4">
        <f t="shared" si="7"/>
        <v>22156.261356744857</v>
      </c>
      <c r="U70">
        <f t="shared" si="13"/>
        <v>21760.291027275325</v>
      </c>
      <c r="W70">
        <f t="shared" si="8"/>
        <v>22171.475791196455</v>
      </c>
    </row>
    <row r="71" spans="1:23" ht="12.75">
      <c r="A71" s="1">
        <v>34334</v>
      </c>
      <c r="B71" s="2">
        <v>0.01764</v>
      </c>
      <c r="C71" s="2">
        <v>0.02691</v>
      </c>
      <c r="E71" s="4">
        <f t="shared" si="9"/>
        <v>8796.96133323266</v>
      </c>
      <c r="F71" s="4">
        <f t="shared" si="0"/>
        <v>13817.163364062422</v>
      </c>
      <c r="G71" s="4">
        <f t="shared" si="1"/>
        <v>22614.124697295083</v>
      </c>
      <c r="I71" s="4">
        <f t="shared" si="10"/>
        <v>13447.1812277638</v>
      </c>
      <c r="J71" s="4">
        <f t="shared" si="2"/>
        <v>9050.94684067513</v>
      </c>
      <c r="K71" s="4">
        <f t="shared" si="3"/>
        <v>22498.128068438928</v>
      </c>
      <c r="L71" s="4"/>
      <c r="M71" s="4">
        <f t="shared" si="11"/>
        <v>11122.071280498232</v>
      </c>
      <c r="N71" s="4">
        <f t="shared" si="4"/>
        <v>11434.055102368777</v>
      </c>
      <c r="O71" s="4">
        <f t="shared" si="5"/>
        <v>22556.12638286701</v>
      </c>
      <c r="P71" s="4"/>
      <c r="Q71" s="4">
        <f t="shared" si="12"/>
        <v>11323.54890353892</v>
      </c>
      <c r="R71" s="4">
        <f t="shared" si="6"/>
        <v>11426.243174927431</v>
      </c>
      <c r="S71" s="4">
        <f t="shared" si="7"/>
        <v>22749.79207846635</v>
      </c>
      <c r="U71">
        <f t="shared" si="13"/>
        <v>22244.142560996464</v>
      </c>
      <c r="W71">
        <f t="shared" si="8"/>
        <v>22868.110204737553</v>
      </c>
    </row>
    <row r="72" spans="1:23" ht="12.75">
      <c r="A72" s="1">
        <v>34424</v>
      </c>
      <c r="B72" s="2">
        <v>-0.03965</v>
      </c>
      <c r="C72" s="2">
        <v>-0.030139999999999997</v>
      </c>
      <c r="E72" s="4">
        <f t="shared" si="9"/>
        <v>8448.161816369986</v>
      </c>
      <c r="F72" s="4">
        <f t="shared" si="0"/>
        <v>13500.714060269582</v>
      </c>
      <c r="G72" s="4">
        <f t="shared" si="1"/>
        <v>21948.87587663957</v>
      </c>
      <c r="I72" s="4">
        <f t="shared" si="10"/>
        <v>13014.000492082965</v>
      </c>
      <c r="J72" s="4">
        <f t="shared" si="2"/>
        <v>8778.151302897182</v>
      </c>
      <c r="K72" s="4">
        <f t="shared" si="3"/>
        <v>21792.15179498015</v>
      </c>
      <c r="L72" s="4"/>
      <c r="M72" s="4">
        <f t="shared" si="11"/>
        <v>10731.081154226478</v>
      </c>
      <c r="N72" s="4">
        <f t="shared" si="4"/>
        <v>11139.432681583383</v>
      </c>
      <c r="O72" s="4">
        <f t="shared" si="5"/>
        <v>21870.513835809863</v>
      </c>
      <c r="P72" s="4"/>
      <c r="Q72" s="4">
        <f t="shared" si="12"/>
        <v>10973.88141127758</v>
      </c>
      <c r="R72" s="4">
        <f t="shared" si="6"/>
        <v>11082.056672610688</v>
      </c>
      <c r="S72" s="4">
        <f t="shared" si="7"/>
        <v>22055.938083888268</v>
      </c>
      <c r="U72">
        <f t="shared" si="13"/>
        <v>21462.162308452956</v>
      </c>
      <c r="W72">
        <f t="shared" si="8"/>
        <v>22278.865363166766</v>
      </c>
    </row>
    <row r="73" spans="1:23" ht="12.75">
      <c r="A73" s="1">
        <v>34515</v>
      </c>
      <c r="B73" s="2">
        <v>-0.0005600000000000001</v>
      </c>
      <c r="C73" s="2">
        <v>-0.03785</v>
      </c>
      <c r="E73" s="4">
        <f t="shared" si="9"/>
        <v>8543.430845752819</v>
      </c>
      <c r="F73" s="4">
        <f t="shared" si="0"/>
        <v>12989.712033088377</v>
      </c>
      <c r="G73" s="4">
        <f t="shared" si="1"/>
        <v>21533.142878841194</v>
      </c>
      <c r="I73" s="4">
        <f t="shared" si="10"/>
        <v>13006.712651807398</v>
      </c>
      <c r="J73" s="4">
        <f t="shared" si="2"/>
        <v>8545.898276082524</v>
      </c>
      <c r="K73" s="4">
        <f t="shared" si="3"/>
        <v>21552.610927889924</v>
      </c>
      <c r="L73" s="4"/>
      <c r="M73" s="4">
        <f t="shared" si="11"/>
        <v>10775.071748780112</v>
      </c>
      <c r="N73" s="4">
        <f t="shared" si="4"/>
        <v>10767.80515458545</v>
      </c>
      <c r="O73" s="4">
        <f t="shared" si="5"/>
        <v>21542.876903365563</v>
      </c>
      <c r="P73" s="4"/>
      <c r="Q73" s="4">
        <f t="shared" si="12"/>
        <v>11071.793379280645</v>
      </c>
      <c r="R73" s="4">
        <f t="shared" si="6"/>
        <v>10660.560413706547</v>
      </c>
      <c r="S73" s="4">
        <f t="shared" si="7"/>
        <v>21732.353792987193</v>
      </c>
      <c r="U73">
        <f t="shared" si="13"/>
        <v>21550.143497560224</v>
      </c>
      <c r="W73">
        <f t="shared" si="8"/>
        <v>21535.6103091709</v>
      </c>
    </row>
    <row r="74" spans="1:23" ht="12.75">
      <c r="A74" s="1">
        <v>34607</v>
      </c>
      <c r="B74" s="2">
        <v>0.05048</v>
      </c>
      <c r="C74" s="2">
        <v>0.08019</v>
      </c>
      <c r="E74" s="4">
        <f aca="true" t="shared" si="14" ref="E74:E92">IF($A74&lt;$B$4,"",IF($A74=$B$4,$B$5/2,E73*(1+B74)+IF(B74&gt;C74,$B$6,0)))</f>
        <v>8974.703234846422</v>
      </c>
      <c r="F74" s="4">
        <f aca="true" t="shared" si="15" ref="F74:F92">IF($A74&lt;$B$4,"",IF($A74=$B$4,$B$5/2,F73*(1+C74)+IF(C74&gt;B74,$B$6,0)))</f>
        <v>14131.357041021734</v>
      </c>
      <c r="G74" s="4">
        <f aca="true" t="shared" si="16" ref="G74:G92">IF($A74&lt;$B$4,"",SUM(E74:F74))</f>
        <v>23106.060275868156</v>
      </c>
      <c r="I74" s="4">
        <f aca="true" t="shared" si="17" ref="I74:I92">IF($A74&lt;$B$4,"",IF($A74=$B$4,$B$5/2,I73*(1+$B74)+IF($B74&lt;$C74,$B$6,0)))</f>
        <v>13763.291506470638</v>
      </c>
      <c r="J74" s="4">
        <f aca="true" t="shared" si="18" ref="J74:J92">IF($A74&lt;$B$4,"",IF($A74=$B$4,$B$5/2,J73*(1+$C74)+IF($C74&lt;$B74,$B$6,0)))</f>
        <v>9231.193858841581</v>
      </c>
      <c r="K74" s="4">
        <f aca="true" t="shared" si="19" ref="K74:K92">IF($A74&lt;$B$4,"",SUM(I74:J74))</f>
        <v>22994.48536531222</v>
      </c>
      <c r="L74" s="4"/>
      <c r="M74" s="4">
        <f aca="true" t="shared" si="20" ref="M74:M92">IF($A74&lt;$B$4,"",IF($A74=$B$4,$B$5/2,M73*(1+$B74)+$B$6/2))</f>
        <v>11368.997370658533</v>
      </c>
      <c r="N74" s="4">
        <f aca="true" t="shared" si="21" ref="N74:N92">IF($A74&lt;$B$4,"",IF($A74=$B$4,$B$5/2,N73*(1+$C74)+$B$6/2))</f>
        <v>11681.275449931658</v>
      </c>
      <c r="O74" s="4">
        <f aca="true" t="shared" si="22" ref="O74:O92">IF($A74&lt;$B$4,"",SUM(M74:N74))</f>
        <v>23050.27282059019</v>
      </c>
      <c r="P74" s="4"/>
      <c r="Q74" s="4">
        <f aca="true" t="shared" si="23" ref="Q74:Q92">IF($A74&lt;$B$4,"",IF($A74=$B$4,$B$5/2,(S73/2)*(1+$B74)+$B$6/2))</f>
        <v>11464.701506228594</v>
      </c>
      <c r="R74" s="4">
        <f aca="true" t="shared" si="24" ref="R74:R92">IF($A74&lt;$B$4,"",IF($A74=$B$4,$B$5/2,(S73/2)*(1+$C74)+$B$6/2))</f>
        <v>11787.535621823417</v>
      </c>
      <c r="S74" s="4">
        <f aca="true" t="shared" si="25" ref="S74:S92">IF($A74&lt;$B$4,"",SUM(Q74:R74))</f>
        <v>23252.23712805201</v>
      </c>
      <c r="U74">
        <f aca="true" t="shared" si="26" ref="U74:U92">IF($A74&lt;$B$4,"",IF($A74=$B$4,$B$5,U73*(1+B74)+$B$6))</f>
        <v>22737.994741317067</v>
      </c>
      <c r="W74">
        <f aca="true" t="shared" si="27" ref="W74:W92">IF($A74&lt;$B$4,"",IF($A74=$B$4,$B$5,W73*(1+C74)+$B$6))</f>
        <v>23362.550899863316</v>
      </c>
    </row>
    <row r="75" spans="1:23" ht="12.75">
      <c r="A75" s="1">
        <v>34698</v>
      </c>
      <c r="B75" s="2">
        <v>-0.0037099999999999998</v>
      </c>
      <c r="C75" s="2">
        <v>-0.02114</v>
      </c>
      <c r="E75" s="4">
        <f t="shared" si="14"/>
        <v>9041.407085845141</v>
      </c>
      <c r="F75" s="4">
        <f t="shared" si="15"/>
        <v>13832.620153174534</v>
      </c>
      <c r="G75" s="4">
        <f t="shared" si="16"/>
        <v>22874.027239019677</v>
      </c>
      <c r="I75" s="4">
        <f t="shared" si="17"/>
        <v>13712.229694981632</v>
      </c>
      <c r="J75" s="4">
        <f t="shared" si="18"/>
        <v>9136.04642066567</v>
      </c>
      <c r="K75" s="4">
        <f t="shared" si="19"/>
        <v>22848.276115647303</v>
      </c>
      <c r="L75" s="4"/>
      <c r="M75" s="4">
        <f t="shared" si="20"/>
        <v>11376.818390413391</v>
      </c>
      <c r="N75" s="4">
        <f t="shared" si="21"/>
        <v>11484.333286920102</v>
      </c>
      <c r="O75" s="4">
        <f t="shared" si="22"/>
        <v>22861.151677333495</v>
      </c>
      <c r="P75" s="4"/>
      <c r="Q75" s="4">
        <f t="shared" si="23"/>
        <v>11632.985664153468</v>
      </c>
      <c r="R75" s="4">
        <f t="shared" si="24"/>
        <v>11430.342417582495</v>
      </c>
      <c r="S75" s="4">
        <f t="shared" si="25"/>
        <v>23063.328081735963</v>
      </c>
      <c r="U75">
        <f t="shared" si="26"/>
        <v>22753.636780826782</v>
      </c>
      <c r="W75">
        <f t="shared" si="27"/>
        <v>22968.666573840204</v>
      </c>
    </row>
    <row r="76" spans="1:23" ht="12.75">
      <c r="A76" s="1">
        <v>34789</v>
      </c>
      <c r="B76" s="2">
        <v>0.09701</v>
      </c>
      <c r="C76" s="2">
        <v>0.05801</v>
      </c>
      <c r="E76" s="4">
        <f t="shared" si="14"/>
        <v>10018.513987242979</v>
      </c>
      <c r="F76" s="4">
        <f t="shared" si="15"/>
        <v>14635.050448260186</v>
      </c>
      <c r="G76" s="4">
        <f t="shared" si="16"/>
        <v>24653.564435503165</v>
      </c>
      <c r="I76" s="4">
        <f t="shared" si="17"/>
        <v>15042.453097691801</v>
      </c>
      <c r="J76" s="4">
        <f t="shared" si="18"/>
        <v>9766.028473528486</v>
      </c>
      <c r="K76" s="4">
        <f t="shared" si="19"/>
        <v>24808.481571220287</v>
      </c>
      <c r="L76" s="4"/>
      <c r="M76" s="4">
        <f t="shared" si="20"/>
        <v>12530.483542467395</v>
      </c>
      <c r="N76" s="4">
        <f t="shared" si="21"/>
        <v>12200.539460894335</v>
      </c>
      <c r="O76" s="4">
        <f t="shared" si="22"/>
        <v>24731.02300336173</v>
      </c>
      <c r="P76" s="4"/>
      <c r="Q76" s="4">
        <f t="shared" si="23"/>
        <v>12700.350769472585</v>
      </c>
      <c r="R76" s="4">
        <f t="shared" si="24"/>
        <v>12250.615871878732</v>
      </c>
      <c r="S76" s="4">
        <f t="shared" si="25"/>
        <v>24950.96664135132</v>
      </c>
      <c r="U76">
        <f t="shared" si="26"/>
        <v>25060.96708493479</v>
      </c>
      <c r="W76">
        <f t="shared" si="27"/>
        <v>24401.07892178867</v>
      </c>
    </row>
    <row r="77" spans="1:23" ht="12.75">
      <c r="A77" s="1">
        <v>34880</v>
      </c>
      <c r="B77" s="2">
        <v>0.09311</v>
      </c>
      <c r="C77" s="2">
        <v>0.08839000000000001</v>
      </c>
      <c r="E77" s="4">
        <f t="shared" si="14"/>
        <v>11051.337824595174</v>
      </c>
      <c r="F77" s="4">
        <f t="shared" si="15"/>
        <v>15928.642557381903</v>
      </c>
      <c r="G77" s="4">
        <f t="shared" si="16"/>
        <v>26979.980381977075</v>
      </c>
      <c r="I77" s="4">
        <f t="shared" si="17"/>
        <v>16443.055905617886</v>
      </c>
      <c r="J77" s="4">
        <f t="shared" si="18"/>
        <v>10729.247730303669</v>
      </c>
      <c r="K77" s="4">
        <f t="shared" si="19"/>
        <v>27172.303635921555</v>
      </c>
      <c r="L77" s="4"/>
      <c r="M77" s="4">
        <f t="shared" si="20"/>
        <v>13747.196865106534</v>
      </c>
      <c r="N77" s="4">
        <f t="shared" si="21"/>
        <v>13328.945143842786</v>
      </c>
      <c r="O77" s="4">
        <f t="shared" si="22"/>
        <v>27076.14200894932</v>
      </c>
      <c r="P77" s="4"/>
      <c r="Q77" s="4">
        <f t="shared" si="23"/>
        <v>13687.07557266377</v>
      </c>
      <c r="R77" s="4">
        <f t="shared" si="24"/>
        <v>13628.19129139018</v>
      </c>
      <c r="S77" s="4">
        <f t="shared" si="25"/>
        <v>27315.26686405395</v>
      </c>
      <c r="U77">
        <f t="shared" si="26"/>
        <v>27494.39373021307</v>
      </c>
      <c r="W77">
        <f t="shared" si="27"/>
        <v>26657.890287685572</v>
      </c>
    </row>
    <row r="78" spans="1:23" ht="12.75">
      <c r="A78" s="1">
        <v>34971</v>
      </c>
      <c r="B78" s="2">
        <v>0.08884</v>
      </c>
      <c r="C78" s="2">
        <v>0.09845000000000001</v>
      </c>
      <c r="E78" s="4">
        <f t="shared" si="14"/>
        <v>12033.138676932209</v>
      </c>
      <c r="F78" s="4">
        <f t="shared" si="15"/>
        <v>17596.81741715615</v>
      </c>
      <c r="G78" s="4">
        <f t="shared" si="16"/>
        <v>29629.95609408836</v>
      </c>
      <c r="I78" s="4">
        <f t="shared" si="17"/>
        <v>18003.85699227298</v>
      </c>
      <c r="J78" s="4">
        <f t="shared" si="18"/>
        <v>11785.542169352064</v>
      </c>
      <c r="K78" s="4">
        <f t="shared" si="19"/>
        <v>29789.399161625042</v>
      </c>
      <c r="L78" s="4"/>
      <c r="M78" s="4">
        <f t="shared" si="20"/>
        <v>15018.4978346026</v>
      </c>
      <c r="N78" s="4">
        <f t="shared" si="21"/>
        <v>14691.179793254107</v>
      </c>
      <c r="O78" s="4">
        <f t="shared" si="22"/>
        <v>29709.677627856705</v>
      </c>
      <c r="P78" s="4"/>
      <c r="Q78" s="4">
        <f t="shared" si="23"/>
        <v>14920.97758612825</v>
      </c>
      <c r="R78" s="4">
        <f t="shared" si="24"/>
        <v>15052.227443410029</v>
      </c>
      <c r="S78" s="4">
        <f t="shared" si="25"/>
        <v>29973.20502953828</v>
      </c>
      <c r="U78">
        <f t="shared" si="26"/>
        <v>30036.9956692052</v>
      </c>
      <c r="W78">
        <f t="shared" si="27"/>
        <v>29382.359586508213</v>
      </c>
    </row>
    <row r="79" spans="1:23" ht="12.75">
      <c r="A79" s="1">
        <v>35062</v>
      </c>
      <c r="B79" s="2">
        <v>0.05371000000000001</v>
      </c>
      <c r="C79" s="2">
        <v>0.02939</v>
      </c>
      <c r="E79" s="4">
        <f t="shared" si="14"/>
        <v>12779.438555270237</v>
      </c>
      <c r="F79" s="4">
        <f t="shared" si="15"/>
        <v>18113.98788104637</v>
      </c>
      <c r="G79" s="4">
        <f t="shared" si="16"/>
        <v>30893.426436316608</v>
      </c>
      <c r="I79" s="4">
        <f t="shared" si="17"/>
        <v>18970.84415132796</v>
      </c>
      <c r="J79" s="4">
        <f t="shared" si="18"/>
        <v>12231.919253709322</v>
      </c>
      <c r="K79" s="4">
        <f t="shared" si="19"/>
        <v>31202.763405037284</v>
      </c>
      <c r="L79" s="4"/>
      <c r="M79" s="4">
        <f t="shared" si="20"/>
        <v>15875.141353299105</v>
      </c>
      <c r="N79" s="4">
        <f t="shared" si="21"/>
        <v>15172.953567377845</v>
      </c>
      <c r="O79" s="4">
        <f t="shared" si="22"/>
        <v>31048.09492067695</v>
      </c>
      <c r="P79" s="4"/>
      <c r="Q79" s="4">
        <f t="shared" si="23"/>
        <v>15841.53293583739</v>
      </c>
      <c r="R79" s="4">
        <f t="shared" si="24"/>
        <v>15477.058762678205</v>
      </c>
      <c r="S79" s="4">
        <f t="shared" si="25"/>
        <v>31318.591698515593</v>
      </c>
      <c r="U79">
        <f t="shared" si="26"/>
        <v>31750.28270659821</v>
      </c>
      <c r="W79">
        <f t="shared" si="27"/>
        <v>30345.90713475569</v>
      </c>
    </row>
    <row r="80" spans="1:23" ht="12.75">
      <c r="A80" s="1">
        <v>35153</v>
      </c>
      <c r="B80" s="2">
        <v>0.05706000000000001</v>
      </c>
      <c r="C80" s="2">
        <v>0.05348</v>
      </c>
      <c r="E80" s="4">
        <f t="shared" si="14"/>
        <v>13608.633319233959</v>
      </c>
      <c r="F80" s="4">
        <f t="shared" si="15"/>
        <v>19082.72395292473</v>
      </c>
      <c r="G80" s="4">
        <f t="shared" si="16"/>
        <v>32691.35727215869</v>
      </c>
      <c r="I80" s="4">
        <f t="shared" si="17"/>
        <v>20053.320518602737</v>
      </c>
      <c r="J80" s="4">
        <f t="shared" si="18"/>
        <v>12986.082295397697</v>
      </c>
      <c r="K80" s="4">
        <f t="shared" si="19"/>
        <v>33039.40281400044</v>
      </c>
      <c r="L80" s="4"/>
      <c r="M80" s="4">
        <f t="shared" si="20"/>
        <v>16830.976918918353</v>
      </c>
      <c r="N80" s="4">
        <f t="shared" si="21"/>
        <v>16034.403124161212</v>
      </c>
      <c r="O80" s="4">
        <f t="shared" si="22"/>
        <v>32865.38004307957</v>
      </c>
      <c r="P80" s="4"/>
      <c r="Q80" s="4">
        <f t="shared" si="23"/>
        <v>16602.81527041645</v>
      </c>
      <c r="R80" s="4">
        <f t="shared" si="24"/>
        <v>16546.754991276102</v>
      </c>
      <c r="S80" s="4">
        <f t="shared" si="25"/>
        <v>33149.570261692556</v>
      </c>
      <c r="U80">
        <f t="shared" si="26"/>
        <v>33661.95383783671</v>
      </c>
      <c r="W80">
        <f t="shared" si="27"/>
        <v>32068.806248322424</v>
      </c>
    </row>
    <row r="81" spans="1:23" ht="12.75">
      <c r="A81" s="1">
        <v>35244</v>
      </c>
      <c r="B81" s="2">
        <v>0.040940000000000004</v>
      </c>
      <c r="C81" s="2">
        <v>0.049089999999999995</v>
      </c>
      <c r="E81" s="4">
        <f t="shared" si="14"/>
        <v>14165.770767323396</v>
      </c>
      <c r="F81" s="4">
        <f t="shared" si="15"/>
        <v>20119.494871773808</v>
      </c>
      <c r="G81" s="4">
        <f t="shared" si="16"/>
        <v>34285.265639097204</v>
      </c>
      <c r="I81" s="4">
        <f t="shared" si="17"/>
        <v>20974.30346063433</v>
      </c>
      <c r="J81" s="4">
        <f t="shared" si="18"/>
        <v>13623.56907527877</v>
      </c>
      <c r="K81" s="4">
        <f t="shared" si="19"/>
        <v>34597.872535913106</v>
      </c>
      <c r="L81" s="4"/>
      <c r="M81" s="4">
        <f t="shared" si="20"/>
        <v>17570.03711397887</v>
      </c>
      <c r="N81" s="4">
        <f t="shared" si="21"/>
        <v>16871.531973526286</v>
      </c>
      <c r="O81" s="4">
        <f t="shared" si="22"/>
        <v>34441.56908750515</v>
      </c>
      <c r="P81" s="4"/>
      <c r="Q81" s="4">
        <f t="shared" si="23"/>
        <v>17303.356834103124</v>
      </c>
      <c r="R81" s="4">
        <f t="shared" si="24"/>
        <v>17438.441332919523</v>
      </c>
      <c r="S81" s="4">
        <f t="shared" si="25"/>
        <v>34741.79816702264</v>
      </c>
      <c r="U81">
        <f t="shared" si="26"/>
        <v>35140.07422795774</v>
      </c>
      <c r="W81">
        <f t="shared" si="27"/>
        <v>33743.06394705257</v>
      </c>
    </row>
    <row r="82" spans="1:23" ht="12.75">
      <c r="A82" s="1">
        <v>35338</v>
      </c>
      <c r="B82" s="2">
        <v>0.03173</v>
      </c>
      <c r="C82" s="2">
        <v>0.01492</v>
      </c>
      <c r="E82" s="4">
        <f t="shared" si="14"/>
        <v>14715.250673770568</v>
      </c>
      <c r="F82" s="4">
        <f t="shared" si="15"/>
        <v>20419.677735260673</v>
      </c>
      <c r="G82" s="4">
        <f t="shared" si="16"/>
        <v>35134.92840903124</v>
      </c>
      <c r="I82" s="4">
        <f t="shared" si="17"/>
        <v>21639.81810944026</v>
      </c>
      <c r="J82" s="4">
        <f t="shared" si="18"/>
        <v>13926.83272588193</v>
      </c>
      <c r="K82" s="4">
        <f t="shared" si="19"/>
        <v>35566.65083532219</v>
      </c>
      <c r="L82" s="4"/>
      <c r="M82" s="4">
        <f t="shared" si="20"/>
        <v>18177.53439160542</v>
      </c>
      <c r="N82" s="4">
        <f t="shared" si="21"/>
        <v>17173.2552305713</v>
      </c>
      <c r="O82" s="4">
        <f t="shared" si="22"/>
        <v>35350.789622176715</v>
      </c>
      <c r="P82" s="4"/>
      <c r="Q82" s="4">
        <f t="shared" si="23"/>
        <v>17972.077711431135</v>
      </c>
      <c r="R82" s="4">
        <f t="shared" si="24"/>
        <v>17680.07289783731</v>
      </c>
      <c r="S82" s="4">
        <f t="shared" si="25"/>
        <v>35652.15060926844</v>
      </c>
      <c r="U82">
        <f t="shared" si="26"/>
        <v>36355.06878321084</v>
      </c>
      <c r="W82">
        <f t="shared" si="27"/>
        <v>34346.5104611426</v>
      </c>
    </row>
    <row r="83" spans="1:23" ht="12.75">
      <c r="A83" s="1">
        <v>35430</v>
      </c>
      <c r="B83" s="2">
        <v>0.07605</v>
      </c>
      <c r="C83" s="2">
        <v>0.0415</v>
      </c>
      <c r="E83" s="4">
        <f t="shared" si="14"/>
        <v>15934.345487510818</v>
      </c>
      <c r="F83" s="4">
        <f t="shared" si="15"/>
        <v>21267.094361273994</v>
      </c>
      <c r="G83" s="4">
        <f t="shared" si="16"/>
        <v>37201.43984878481</v>
      </c>
      <c r="I83" s="4">
        <f t="shared" si="17"/>
        <v>23285.526276663193</v>
      </c>
      <c r="J83" s="4">
        <f t="shared" si="18"/>
        <v>14604.796284006032</v>
      </c>
      <c r="K83" s="4">
        <f t="shared" si="19"/>
        <v>37890.32256066923</v>
      </c>
      <c r="L83" s="4"/>
      <c r="M83" s="4">
        <f t="shared" si="20"/>
        <v>19609.93588208701</v>
      </c>
      <c r="N83" s="4">
        <f t="shared" si="21"/>
        <v>17935.94532264001</v>
      </c>
      <c r="O83" s="4">
        <f t="shared" si="22"/>
        <v>37545.88120472702</v>
      </c>
      <c r="P83" s="4"/>
      <c r="Q83" s="4">
        <f t="shared" si="23"/>
        <v>19231.748331551655</v>
      </c>
      <c r="R83" s="4">
        <f t="shared" si="24"/>
        <v>18615.857429776544</v>
      </c>
      <c r="S83" s="4">
        <f t="shared" si="25"/>
        <v>37847.6057613282</v>
      </c>
      <c r="U83">
        <f t="shared" si="26"/>
        <v>39219.87176417402</v>
      </c>
      <c r="W83">
        <f t="shared" si="27"/>
        <v>35871.89064528002</v>
      </c>
    </row>
    <row r="84" spans="1:23" ht="12.75">
      <c r="A84" s="1">
        <v>35520</v>
      </c>
      <c r="B84" s="2">
        <v>0.017150000000000002</v>
      </c>
      <c r="C84" s="2">
        <v>-0.04681</v>
      </c>
      <c r="E84" s="4">
        <f t="shared" si="14"/>
        <v>16307.619512621628</v>
      </c>
      <c r="F84" s="4">
        <f t="shared" si="15"/>
        <v>20271.581674222758</v>
      </c>
      <c r="G84" s="4">
        <f t="shared" si="16"/>
        <v>36579.20118684439</v>
      </c>
      <c r="I84" s="4">
        <f t="shared" si="17"/>
        <v>23684.87305230797</v>
      </c>
      <c r="J84" s="4">
        <f t="shared" si="18"/>
        <v>14021.145769951709</v>
      </c>
      <c r="K84" s="4">
        <f t="shared" si="19"/>
        <v>37706.01882225968</v>
      </c>
      <c r="L84" s="4"/>
      <c r="M84" s="4">
        <f t="shared" si="20"/>
        <v>19996.246282464803</v>
      </c>
      <c r="N84" s="4">
        <f t="shared" si="21"/>
        <v>17146.363722087233</v>
      </c>
      <c r="O84" s="4">
        <f t="shared" si="22"/>
        <v>37142.610004552036</v>
      </c>
      <c r="P84" s="4"/>
      <c r="Q84" s="4">
        <f t="shared" si="23"/>
        <v>19298.34610006749</v>
      </c>
      <c r="R84" s="4">
        <f t="shared" si="24"/>
        <v>18087.979667820215</v>
      </c>
      <c r="S84" s="4">
        <f t="shared" si="25"/>
        <v>37386.325767887705</v>
      </c>
      <c r="U84">
        <f t="shared" si="26"/>
        <v>39992.492564929606</v>
      </c>
      <c r="W84">
        <f t="shared" si="27"/>
        <v>34292.72744417447</v>
      </c>
    </row>
    <row r="85" spans="1:23" ht="12.75">
      <c r="A85" s="1">
        <v>35611</v>
      </c>
      <c r="B85" s="2">
        <v>0.17114000000000001</v>
      </c>
      <c r="C85" s="2">
        <v>0.16524999999999998</v>
      </c>
      <c r="E85" s="4">
        <f t="shared" si="14"/>
        <v>19198.505516011694</v>
      </c>
      <c r="F85" s="4">
        <f t="shared" si="15"/>
        <v>23621.460545888065</v>
      </c>
      <c r="G85" s="4">
        <f t="shared" si="16"/>
        <v>42819.96606189976</v>
      </c>
      <c r="I85" s="4">
        <f t="shared" si="17"/>
        <v>27738.302226479955</v>
      </c>
      <c r="J85" s="4">
        <f t="shared" si="18"/>
        <v>16438.14010843623</v>
      </c>
      <c r="K85" s="4">
        <f t="shared" si="19"/>
        <v>44176.44233491618</v>
      </c>
      <c r="L85" s="4"/>
      <c r="M85" s="4">
        <f t="shared" si="20"/>
        <v>23468.40387124583</v>
      </c>
      <c r="N85" s="4">
        <f t="shared" si="21"/>
        <v>20029.800327162146</v>
      </c>
      <c r="O85" s="4">
        <f t="shared" si="22"/>
        <v>43498.20419840798</v>
      </c>
      <c r="P85" s="4"/>
      <c r="Q85" s="4">
        <f t="shared" si="23"/>
        <v>21942.310779902004</v>
      </c>
      <c r="R85" s="4">
        <f t="shared" si="24"/>
        <v>21832.20805051557</v>
      </c>
      <c r="S85" s="4">
        <f t="shared" si="25"/>
        <v>43774.518830417575</v>
      </c>
      <c r="U85">
        <f t="shared" si="26"/>
        <v>46936.80774249166</v>
      </c>
      <c r="W85">
        <f t="shared" si="27"/>
        <v>40059.60065432429</v>
      </c>
    </row>
    <row r="86" spans="1:23" ht="12.75">
      <c r="A86" s="1">
        <v>35703</v>
      </c>
      <c r="B86" s="2">
        <v>0.08466</v>
      </c>
      <c r="C86" s="2">
        <v>0.15095</v>
      </c>
      <c r="E86" s="4">
        <f t="shared" si="14"/>
        <v>20823.850992997242</v>
      </c>
      <c r="F86" s="4">
        <f t="shared" si="15"/>
        <v>27287.120015289867</v>
      </c>
      <c r="G86" s="4">
        <f t="shared" si="16"/>
        <v>48110.97100828711</v>
      </c>
      <c r="I86" s="4">
        <f t="shared" si="17"/>
        <v>30186.626892973745</v>
      </c>
      <c r="J86" s="4">
        <f t="shared" si="18"/>
        <v>18919.477357804677</v>
      </c>
      <c r="K86" s="4">
        <f t="shared" si="19"/>
        <v>49106.10425077842</v>
      </c>
      <c r="L86" s="4"/>
      <c r="M86" s="4">
        <f t="shared" si="20"/>
        <v>25505.238942985503</v>
      </c>
      <c r="N86" s="4">
        <f t="shared" si="21"/>
        <v>23103.29868654727</v>
      </c>
      <c r="O86" s="4">
        <f t="shared" si="22"/>
        <v>48608.53762953277</v>
      </c>
      <c r="P86" s="4"/>
      <c r="Q86" s="4">
        <f t="shared" si="23"/>
        <v>23790.234797300363</v>
      </c>
      <c r="R86" s="4">
        <f t="shared" si="24"/>
        <v>25241.14122393455</v>
      </c>
      <c r="S86" s="4">
        <f t="shared" si="25"/>
        <v>49031.376021234915</v>
      </c>
      <c r="U86">
        <f t="shared" si="26"/>
        <v>51010.477885971006</v>
      </c>
      <c r="W86">
        <f t="shared" si="27"/>
        <v>46206.59737309454</v>
      </c>
    </row>
    <row r="87" spans="1:23" ht="12.75">
      <c r="A87" s="1">
        <v>35795</v>
      </c>
      <c r="B87" s="2">
        <v>0.02965</v>
      </c>
      <c r="C87" s="2">
        <v>-0.03175</v>
      </c>
      <c r="E87" s="4">
        <f t="shared" si="14"/>
        <v>21541.27817493961</v>
      </c>
      <c r="F87" s="4">
        <f t="shared" si="15"/>
        <v>26420.753954804415</v>
      </c>
      <c r="G87" s="4">
        <f t="shared" si="16"/>
        <v>47962.032129744024</v>
      </c>
      <c r="I87" s="4">
        <f t="shared" si="17"/>
        <v>31081.660380350415</v>
      </c>
      <c r="J87" s="4">
        <f t="shared" si="18"/>
        <v>18418.78395169438</v>
      </c>
      <c r="K87" s="4">
        <f t="shared" si="19"/>
        <v>49500.44433204479</v>
      </c>
      <c r="L87" s="4"/>
      <c r="M87" s="4">
        <f t="shared" si="20"/>
        <v>26311.46927764502</v>
      </c>
      <c r="N87" s="4">
        <f t="shared" si="21"/>
        <v>22419.768953249397</v>
      </c>
      <c r="O87" s="4">
        <f t="shared" si="22"/>
        <v>48731.23823089442</v>
      </c>
      <c r="P87" s="4"/>
      <c r="Q87" s="4">
        <f t="shared" si="23"/>
        <v>25292.578160132263</v>
      </c>
      <c r="R87" s="4">
        <f t="shared" si="24"/>
        <v>23787.314916280353</v>
      </c>
      <c r="S87" s="4">
        <f t="shared" si="25"/>
        <v>49079.89307641261</v>
      </c>
      <c r="U87">
        <f t="shared" si="26"/>
        <v>52622.93855529004</v>
      </c>
      <c r="W87">
        <f t="shared" si="27"/>
        <v>44839.537906498794</v>
      </c>
    </row>
    <row r="88" spans="1:23" ht="12.75">
      <c r="A88" s="1">
        <v>35885</v>
      </c>
      <c r="B88" s="2">
        <v>0.13807</v>
      </c>
      <c r="C88" s="2">
        <v>0.11567999999999999</v>
      </c>
      <c r="E88" s="4">
        <f t="shared" si="14"/>
        <v>24615.48245255352</v>
      </c>
      <c r="F88" s="4">
        <f t="shared" si="15"/>
        <v>29477.10677229619</v>
      </c>
      <c r="G88" s="4">
        <f t="shared" si="16"/>
        <v>54092.58922484971</v>
      </c>
      <c r="I88" s="4">
        <f t="shared" si="17"/>
        <v>35373.1052290654</v>
      </c>
      <c r="J88" s="4">
        <f t="shared" si="18"/>
        <v>20649.468879226384</v>
      </c>
      <c r="K88" s="4">
        <f t="shared" si="19"/>
        <v>56022.57410829178</v>
      </c>
      <c r="L88" s="4"/>
      <c r="M88" s="4">
        <f t="shared" si="20"/>
        <v>29994.293840809467</v>
      </c>
      <c r="N88" s="4">
        <f t="shared" si="21"/>
        <v>25063.287825761287</v>
      </c>
      <c r="O88" s="4">
        <f t="shared" si="22"/>
        <v>55057.58166657075</v>
      </c>
      <c r="P88" s="4"/>
      <c r="Q88" s="4">
        <f t="shared" si="23"/>
        <v>27978.17695673645</v>
      </c>
      <c r="R88" s="4">
        <f t="shared" si="24"/>
        <v>27428.727553746012</v>
      </c>
      <c r="S88" s="4">
        <f t="shared" si="25"/>
        <v>55406.90451048246</v>
      </c>
      <c r="U88">
        <f t="shared" si="26"/>
        <v>59988.587681618934</v>
      </c>
      <c r="W88">
        <f t="shared" si="27"/>
        <v>50126.57565152257</v>
      </c>
    </row>
    <row r="89" spans="1:23" ht="12.75">
      <c r="A89" s="1">
        <v>35976</v>
      </c>
      <c r="B89" s="2">
        <v>0.03167</v>
      </c>
      <c r="C89" s="2">
        <v>-0.03404</v>
      </c>
      <c r="E89" s="4">
        <f t="shared" si="14"/>
        <v>25495.05478182589</v>
      </c>
      <c r="F89" s="4">
        <f t="shared" si="15"/>
        <v>28473.706057767227</v>
      </c>
      <c r="G89" s="4">
        <f t="shared" si="16"/>
        <v>53968.76083959312</v>
      </c>
      <c r="I89" s="4">
        <f t="shared" si="17"/>
        <v>36493.3714716699</v>
      </c>
      <c r="J89" s="4">
        <f t="shared" si="18"/>
        <v>20046.56095857752</v>
      </c>
      <c r="K89" s="4">
        <f t="shared" si="19"/>
        <v>56539.93243024743</v>
      </c>
      <c r="L89" s="4"/>
      <c r="M89" s="4">
        <f t="shared" si="20"/>
        <v>30994.213126747905</v>
      </c>
      <c r="N89" s="4">
        <f t="shared" si="21"/>
        <v>24260.133508172374</v>
      </c>
      <c r="O89" s="4">
        <f t="shared" si="22"/>
        <v>55254.34663492028</v>
      </c>
      <c r="P89" s="4"/>
      <c r="Q89" s="4">
        <f t="shared" si="23"/>
        <v>28630.820588164723</v>
      </c>
      <c r="R89" s="4">
        <f t="shared" si="24"/>
        <v>26810.42674047282</v>
      </c>
      <c r="S89" s="4">
        <f t="shared" si="25"/>
        <v>55441.247328637546</v>
      </c>
      <c r="U89">
        <f t="shared" si="26"/>
        <v>61988.42625349581</v>
      </c>
      <c r="W89">
        <f t="shared" si="27"/>
        <v>48520.26701634475</v>
      </c>
    </row>
    <row r="90" spans="1:23" ht="12.75">
      <c r="A90" s="1">
        <v>36068</v>
      </c>
      <c r="B90" s="2">
        <v>-0.10333</v>
      </c>
      <c r="C90" s="2">
        <v>-0.20957</v>
      </c>
      <c r="E90" s="4">
        <f t="shared" si="14"/>
        <v>22960.650771219818</v>
      </c>
      <c r="F90" s="4">
        <f t="shared" si="15"/>
        <v>22506.471479240947</v>
      </c>
      <c r="G90" s="4">
        <f t="shared" si="16"/>
        <v>45467.122250460765</v>
      </c>
      <c r="I90" s="4">
        <f t="shared" si="17"/>
        <v>32722.51139750225</v>
      </c>
      <c r="J90" s="4">
        <f t="shared" si="18"/>
        <v>15945.403178488428</v>
      </c>
      <c r="K90" s="4">
        <f t="shared" si="19"/>
        <v>48667.91457599068</v>
      </c>
      <c r="L90" s="4"/>
      <c r="M90" s="4">
        <f t="shared" si="20"/>
        <v>27841.58108436104</v>
      </c>
      <c r="N90" s="4">
        <f t="shared" si="21"/>
        <v>19225.93732886469</v>
      </c>
      <c r="O90" s="4">
        <f t="shared" si="22"/>
        <v>47067.51841322573</v>
      </c>
      <c r="P90" s="4"/>
      <c r="Q90" s="4">
        <f t="shared" si="23"/>
        <v>24906.251621084713</v>
      </c>
      <c r="R90" s="4">
        <f t="shared" si="24"/>
        <v>21961.212562987486</v>
      </c>
      <c r="S90" s="4">
        <f t="shared" si="25"/>
        <v>46867.4641840722</v>
      </c>
      <c r="U90">
        <f t="shared" si="26"/>
        <v>55683.16216872208</v>
      </c>
      <c r="W90">
        <f t="shared" si="27"/>
        <v>38451.87465772938</v>
      </c>
    </row>
    <row r="91" spans="1:23" ht="12.75">
      <c r="A91" s="1">
        <v>36159</v>
      </c>
      <c r="B91" s="2">
        <v>0.22184</v>
      </c>
      <c r="C91" s="2">
        <v>0.17582</v>
      </c>
      <c r="E91" s="4">
        <f t="shared" si="14"/>
        <v>28154.241538307222</v>
      </c>
      <c r="F91" s="4">
        <f t="shared" si="15"/>
        <v>26463.559294721093</v>
      </c>
      <c r="G91" s="4">
        <f t="shared" si="16"/>
        <v>54617.80083302832</v>
      </c>
      <c r="I91" s="4">
        <f t="shared" si="17"/>
        <v>39981.67332592415</v>
      </c>
      <c r="J91" s="4">
        <f t="shared" si="18"/>
        <v>18848.923965330265</v>
      </c>
      <c r="K91" s="4">
        <f t="shared" si="19"/>
        <v>58830.59729125442</v>
      </c>
      <c r="L91" s="4"/>
      <c r="M91" s="4">
        <f t="shared" si="20"/>
        <v>34067.9574321157</v>
      </c>
      <c r="N91" s="4">
        <f t="shared" si="21"/>
        <v>22656.24163002568</v>
      </c>
      <c r="O91" s="4">
        <f t="shared" si="22"/>
        <v>56724.19906214138</v>
      </c>
      <c r="P91" s="4"/>
      <c r="Q91" s="4">
        <f t="shared" si="23"/>
        <v>28682.27121933339</v>
      </c>
      <c r="R91" s="4">
        <f t="shared" si="24"/>
        <v>27603.850868457892</v>
      </c>
      <c r="S91" s="4">
        <f t="shared" si="25"/>
        <v>56286.122087791286</v>
      </c>
      <c r="U91">
        <f t="shared" si="26"/>
        <v>68135.9148642314</v>
      </c>
      <c r="W91">
        <f t="shared" si="27"/>
        <v>45312.48326005136</v>
      </c>
    </row>
    <row r="92" spans="1:23" ht="12.75">
      <c r="A92" s="1">
        <v>36250</v>
      </c>
      <c r="B92" s="2">
        <v>0.04681</v>
      </c>
      <c r="C92" s="2">
        <v>-0.040780000000000004</v>
      </c>
      <c r="E92" s="4">
        <f t="shared" si="14"/>
        <v>29572.141584715384</v>
      </c>
      <c r="F92" s="4">
        <f t="shared" si="15"/>
        <v>25384.375346682365</v>
      </c>
      <c r="G92" s="4">
        <f t="shared" si="16"/>
        <v>54956.51693139775</v>
      </c>
      <c r="I92" s="4">
        <f t="shared" si="17"/>
        <v>41853.21545431066</v>
      </c>
      <c r="J92" s="4">
        <f t="shared" si="18"/>
        <v>18180.264846024096</v>
      </c>
      <c r="K92" s="4">
        <f t="shared" si="19"/>
        <v>60033.480300334755</v>
      </c>
      <c r="L92" s="4"/>
      <c r="M92" s="4">
        <f t="shared" si="20"/>
        <v>35712.678519513036</v>
      </c>
      <c r="N92" s="4">
        <f t="shared" si="21"/>
        <v>21782.320096353233</v>
      </c>
      <c r="O92" s="4">
        <f t="shared" si="22"/>
        <v>57494.998615866265</v>
      </c>
      <c r="P92" s="4"/>
      <c r="Q92" s="4">
        <f t="shared" si="23"/>
        <v>29510.437731360398</v>
      </c>
      <c r="R92" s="4">
        <f t="shared" si="24"/>
        <v>27045.38701452558</v>
      </c>
      <c r="S92" s="4">
        <f t="shared" si="25"/>
        <v>56555.82474588598</v>
      </c>
      <c r="U92">
        <f t="shared" si="26"/>
        <v>71425.35703902607</v>
      </c>
      <c r="W92">
        <f t="shared" si="27"/>
        <v>43564.640192706465</v>
      </c>
    </row>
  </sheetData>
  <conditionalFormatting sqref="B10:B92">
    <cfRule type="cellIs" priority="1" dxfId="0" operator="greaterThan" stopIfTrue="1">
      <formula>$C10</formula>
    </cfRule>
  </conditionalFormatting>
  <conditionalFormatting sqref="C10:C92">
    <cfRule type="cellIs" priority="2" dxfId="0" operator="greaterThan" stopIfTrue="1">
      <formula>$B10</formula>
    </cfRule>
  </conditionalFormatting>
  <conditionalFormatting sqref="G9:G92">
    <cfRule type="cellIs" priority="3" dxfId="0" operator="greaterThan" stopIfTrue="1">
      <formula>$K9</formula>
    </cfRule>
  </conditionalFormatting>
  <conditionalFormatting sqref="K9:K92">
    <cfRule type="cellIs" priority="4" dxfId="0" operator="greaterThan" stopIfTrue="1">
      <formula>$G9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Munsil</dc:creator>
  <cp:keywords/>
  <dc:description/>
  <cp:lastModifiedBy>Don Munsil</cp:lastModifiedBy>
  <dcterms:created xsi:type="dcterms:W3CDTF">1999-07-30T05:39:38Z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